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Sheet1!$A$4:$J$191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<sst xmlns="http://schemas.openxmlformats.org/spreadsheetml/2006/main" count="388" uniqueCount="238">
  <si>
    <t>2023年原粮储备生产基地(水稻）平罗县通伏乡补助发放明细表</t>
  </si>
  <si>
    <t>单位：通伏乡人民政府</t>
  </si>
  <si>
    <t xml:space="preserve">                      单位：面积；亩；数量：公斤    </t>
  </si>
  <si>
    <t>序号</t>
  </si>
  <si>
    <t>售粮人</t>
  </si>
  <si>
    <t>基地地址</t>
  </si>
  <si>
    <t>核验面积</t>
  </si>
  <si>
    <t>订单数量按400公斤/亩推算</t>
  </si>
  <si>
    <t>实际收购数量</t>
  </si>
  <si>
    <t>实际收购亩数</t>
  </si>
  <si>
    <t>公式计算</t>
  </si>
  <si>
    <t>补助资金</t>
  </si>
  <si>
    <t>备注</t>
  </si>
  <si>
    <t>马金林</t>
  </si>
  <si>
    <t>通伏村七队</t>
  </si>
  <si>
    <t>马伟</t>
  </si>
  <si>
    <t>马场村五队</t>
  </si>
  <si>
    <t>郭庆</t>
  </si>
  <si>
    <t>通城村一队</t>
  </si>
  <si>
    <t>何鹏</t>
  </si>
  <si>
    <t>兴林村河滩地</t>
  </si>
  <si>
    <t>马波</t>
  </si>
  <si>
    <t>马场村八队</t>
  </si>
  <si>
    <t>马宁</t>
  </si>
  <si>
    <t>马学军</t>
  </si>
  <si>
    <t>马兴忠</t>
  </si>
  <si>
    <t>永华村六队</t>
  </si>
  <si>
    <t>包祥</t>
  </si>
  <si>
    <t>通城村七队</t>
  </si>
  <si>
    <t>吴兵</t>
  </si>
  <si>
    <t>周建平</t>
  </si>
  <si>
    <t>马鹏</t>
  </si>
  <si>
    <t>马场村四队</t>
  </si>
  <si>
    <t>罗家庄村股份经济合作社</t>
  </si>
  <si>
    <t>罗家庄村三队</t>
  </si>
  <si>
    <t>马金宏</t>
  </si>
  <si>
    <t>石嘴山市 / 平罗县 / 通伏乡 / 团结村</t>
  </si>
  <si>
    <t>杨海军</t>
  </si>
  <si>
    <t>团结村六队</t>
  </si>
  <si>
    <t>马金利</t>
  </si>
  <si>
    <t>孙万波</t>
  </si>
  <si>
    <t>通城村四队</t>
  </si>
  <si>
    <t>吴保国</t>
  </si>
  <si>
    <t>团结村</t>
  </si>
  <si>
    <t>谢彦军</t>
  </si>
  <si>
    <t>永华村八队</t>
  </si>
  <si>
    <t>马占军</t>
  </si>
  <si>
    <t>五香村七队</t>
  </si>
  <si>
    <t>马东林</t>
  </si>
  <si>
    <t>马场村六队</t>
  </si>
  <si>
    <t>吴学军</t>
  </si>
  <si>
    <t>马彦峰</t>
  </si>
  <si>
    <t>罗强</t>
  </si>
  <si>
    <t>通伏乡罗家庄村</t>
  </si>
  <si>
    <t>马崇海</t>
  </si>
  <si>
    <t>马维山</t>
  </si>
  <si>
    <t>何学虎</t>
  </si>
  <si>
    <t>贾存文</t>
  </si>
  <si>
    <t>五香村一队</t>
  </si>
  <si>
    <t>马小东</t>
  </si>
  <si>
    <t>马场村九队</t>
  </si>
  <si>
    <t>马少明</t>
  </si>
  <si>
    <t>宁夏平罗通伏马场</t>
  </si>
  <si>
    <t>马金龙</t>
  </si>
  <si>
    <t>金学军</t>
  </si>
  <si>
    <t>佘魁英</t>
  </si>
  <si>
    <t>陈红艳</t>
  </si>
  <si>
    <t>金堂桥村一队</t>
  </si>
  <si>
    <t>杨占林</t>
  </si>
  <si>
    <t>通伏乡团结村</t>
  </si>
  <si>
    <t>马宗得</t>
  </si>
  <si>
    <t>何占平</t>
  </si>
  <si>
    <t>马建云</t>
  </si>
  <si>
    <t>郭金明</t>
  </si>
  <si>
    <t>马场村十队</t>
  </si>
  <si>
    <t>马少云</t>
  </si>
  <si>
    <t>杨永丰</t>
  </si>
  <si>
    <t>团结村四队</t>
  </si>
  <si>
    <t>通伏乡团结村四队</t>
  </si>
  <si>
    <t>马生龙</t>
  </si>
  <si>
    <t>何生兵</t>
  </si>
  <si>
    <t>佘立军</t>
  </si>
  <si>
    <t>王学云</t>
  </si>
  <si>
    <t>马场村三队</t>
  </si>
  <si>
    <t>金学林</t>
  </si>
  <si>
    <t>马宗伏</t>
  </si>
  <si>
    <t>马学荣</t>
  </si>
  <si>
    <t>郭金虎</t>
  </si>
  <si>
    <t>吴建华</t>
  </si>
  <si>
    <t>平罗县绿康林家庭农场</t>
  </si>
  <si>
    <t>通城村六队</t>
  </si>
  <si>
    <t>马东风</t>
  </si>
  <si>
    <t>通伏乡马场村五队</t>
  </si>
  <si>
    <t>佘奎彰</t>
  </si>
  <si>
    <t>郭金红</t>
  </si>
  <si>
    <t>永兴村</t>
  </si>
  <si>
    <t>吴学峰</t>
  </si>
  <si>
    <t>杨志国</t>
  </si>
  <si>
    <t>马彦平</t>
  </si>
  <si>
    <t>石文成</t>
  </si>
  <si>
    <t>石文元</t>
  </si>
  <si>
    <t>马明忠</t>
  </si>
  <si>
    <t>田立新</t>
  </si>
  <si>
    <t>王学军</t>
  </si>
  <si>
    <t>金生虎</t>
  </si>
  <si>
    <t>马国华</t>
  </si>
  <si>
    <t>何学峰</t>
  </si>
  <si>
    <t>通伏团结村三队</t>
  </si>
  <si>
    <t>何生奎</t>
  </si>
  <si>
    <t>罗文新</t>
  </si>
  <si>
    <t>平罗通伏</t>
  </si>
  <si>
    <t>石兴华</t>
  </si>
  <si>
    <t>孙万仁</t>
  </si>
  <si>
    <t>何玉祥</t>
  </si>
  <si>
    <t>李兴文</t>
  </si>
  <si>
    <t>马学明</t>
  </si>
  <si>
    <t>马学平</t>
  </si>
  <si>
    <t>王梅花</t>
  </si>
  <si>
    <t>马生云</t>
  </si>
  <si>
    <t>马国林</t>
  </si>
  <si>
    <t>马维红</t>
  </si>
  <si>
    <t>孙万里</t>
  </si>
  <si>
    <t>通城村三队</t>
  </si>
  <si>
    <t>马学华</t>
  </si>
  <si>
    <t>马学海</t>
  </si>
  <si>
    <t>宁夏盛世骄阳家庭农场</t>
  </si>
  <si>
    <t>张寿军</t>
  </si>
  <si>
    <t>王立明</t>
  </si>
  <si>
    <t>金学忠</t>
  </si>
  <si>
    <t>郭小华</t>
  </si>
  <si>
    <t>租冬红</t>
  </si>
  <si>
    <t>金堂桥村</t>
  </si>
  <si>
    <t>马东虎</t>
  </si>
  <si>
    <t>何生强</t>
  </si>
  <si>
    <t>平罗县通伏乡兴林村</t>
  </si>
  <si>
    <t>何占玉</t>
  </si>
  <si>
    <t>团结村十一队</t>
  </si>
  <si>
    <t>王万虎</t>
  </si>
  <si>
    <t>马生山</t>
  </si>
  <si>
    <t>吴学明</t>
  </si>
  <si>
    <t>佘登宇</t>
  </si>
  <si>
    <t>岳生枝</t>
  </si>
  <si>
    <t>马学礼</t>
  </si>
  <si>
    <t>何生平</t>
  </si>
  <si>
    <t>王立军</t>
  </si>
  <si>
    <t>郭生义</t>
  </si>
  <si>
    <t>吴学忠</t>
  </si>
  <si>
    <t>周占海</t>
  </si>
  <si>
    <t>郭金龙</t>
  </si>
  <si>
    <t>何生虎</t>
  </si>
  <si>
    <t>李彦霞</t>
  </si>
  <si>
    <t>陈尚荣</t>
  </si>
  <si>
    <t>郝良学</t>
  </si>
  <si>
    <t>通伏村7队</t>
  </si>
  <si>
    <t>马生川</t>
  </si>
  <si>
    <t>杨发林</t>
  </si>
  <si>
    <t>永华村七队</t>
  </si>
  <si>
    <t>岳生伏</t>
  </si>
  <si>
    <t>何生伏</t>
  </si>
  <si>
    <t>通伏团结村</t>
  </si>
  <si>
    <t>吴学林</t>
  </si>
  <si>
    <t>丁少荣</t>
  </si>
  <si>
    <t>吴学文</t>
  </si>
  <si>
    <t>杜新太</t>
  </si>
  <si>
    <t>王英虎</t>
  </si>
  <si>
    <t>郭占江</t>
  </si>
  <si>
    <t>兴林村四队</t>
  </si>
  <si>
    <t>杨生贵</t>
  </si>
  <si>
    <t>佘金宇</t>
  </si>
  <si>
    <t>马克贤</t>
  </si>
  <si>
    <t>佘兴宇</t>
  </si>
  <si>
    <t>岳生虎</t>
  </si>
  <si>
    <t>马志兴</t>
  </si>
  <si>
    <t>平罗县通伏乡新丰村股份经济合作社</t>
  </si>
  <si>
    <t>新丰村五队</t>
  </si>
  <si>
    <t>平罗县金丰源家庭农场</t>
  </si>
  <si>
    <t>新丰村一队</t>
  </si>
  <si>
    <t>宁夏正丰源家庭农场</t>
  </si>
  <si>
    <t>宁夏速立世农业发展家庭农场</t>
  </si>
  <si>
    <t>平罗县新丰为民农业服务专业合作社</t>
  </si>
  <si>
    <t>宁夏众鑫源家庭农场</t>
  </si>
  <si>
    <t>马小民</t>
  </si>
  <si>
    <t>何生忠</t>
  </si>
  <si>
    <t>吴英伏</t>
  </si>
  <si>
    <t>杨生虎</t>
  </si>
  <si>
    <t>新丰村二队</t>
  </si>
  <si>
    <t>马学阳</t>
  </si>
  <si>
    <t>尤刚</t>
  </si>
  <si>
    <t>平罗县凯聚盛农业发展专业合作社</t>
  </si>
  <si>
    <t>马小林</t>
  </si>
  <si>
    <t>马少红</t>
  </si>
  <si>
    <t>王学礼</t>
  </si>
  <si>
    <t>新丰村九队</t>
  </si>
  <si>
    <t>宁夏金源穗农业发展家庭农场</t>
  </si>
  <si>
    <t>马定平</t>
  </si>
  <si>
    <t>马新全</t>
  </si>
  <si>
    <t>司国山</t>
  </si>
  <si>
    <t>新丰村四队</t>
  </si>
  <si>
    <t>宋万明</t>
  </si>
  <si>
    <t>杨学林</t>
  </si>
  <si>
    <t>王秀芸</t>
  </si>
  <si>
    <t>马海生</t>
  </si>
  <si>
    <t>宋万龙</t>
  </si>
  <si>
    <t>马新文</t>
  </si>
  <si>
    <t>杨新明</t>
  </si>
  <si>
    <t>新丰村六队</t>
  </si>
  <si>
    <t>马建华</t>
  </si>
  <si>
    <t>马天喜</t>
  </si>
  <si>
    <t>何瑞</t>
  </si>
  <si>
    <t>马新伏</t>
  </si>
  <si>
    <t>秦喜</t>
  </si>
  <si>
    <t>马宏飞</t>
  </si>
  <si>
    <t>冯占忠</t>
  </si>
  <si>
    <t>冯红山</t>
  </si>
  <si>
    <t>宋万才</t>
  </si>
  <si>
    <t>许自有</t>
  </si>
  <si>
    <t>宋万勤</t>
  </si>
  <si>
    <t>张学诗</t>
  </si>
  <si>
    <t>新丰村八队</t>
  </si>
  <si>
    <t>核验表登记为张学涛</t>
  </si>
  <si>
    <t>冯欢</t>
  </si>
  <si>
    <t>冯明军</t>
  </si>
  <si>
    <t>何晓军</t>
  </si>
  <si>
    <t>何金智</t>
  </si>
  <si>
    <t>何玉兵</t>
  </si>
  <si>
    <t>杨宗明</t>
  </si>
  <si>
    <t>何占虎</t>
  </si>
  <si>
    <t>何玉忠</t>
  </si>
  <si>
    <t>杨生俊</t>
  </si>
  <si>
    <t>杨廷保</t>
  </si>
  <si>
    <t>岳立忠</t>
  </si>
  <si>
    <t>宁夏鑫诚源家庭农场</t>
  </si>
  <si>
    <t xml:space="preserve"> 通伏乡通城村</t>
  </si>
  <si>
    <t>张万军</t>
  </si>
  <si>
    <t>马海宝</t>
  </si>
  <si>
    <t>宁夏金国农业发展专业合作社</t>
  </si>
  <si>
    <t>通伏乡马场村</t>
  </si>
  <si>
    <t>马登红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</si>
</sst>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  <numFmt numFmtId="179" formatCode="0.0_ "/>
  </numFmts>
  <fonts count="36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16"/>
      <name val="宋体"/>
      <charset val="134"/>
      <scheme val="major"/>
    </font>
    <font>
      <b/>
      <sz val="12"/>
      <name val="宋体"/>
      <charset val="134"/>
      <scheme val="major"/>
    </font>
    <font>
      <b/>
      <sz val="14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仿宋"/>
      <charset val="134"/>
    </font>
    <font>
      <sz val="10"/>
      <name val="宋体"/>
      <charset val="134"/>
      <scheme val="minor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9" fontId="14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1"/>
  <sheetViews>
    <sheetView tabSelected="1" workbookViewId="0">
      <selection activeCell="A1" sqref="A1:J2"/>
    </sheetView>
  </sheetViews>
  <sheetFormatPr defaultColWidth="9" defaultRowHeight="14.4"/>
  <cols>
    <col min="1" max="1" width="7.11111111111111" customWidth="1"/>
    <col min="2" max="2" width="14.6666666666667" style="3" customWidth="1"/>
    <col min="3" max="3" width="13.3796296296296" customWidth="1"/>
    <col min="4" max="4" width="6.62962962962963" customWidth="1"/>
    <col min="5" max="5" width="12.8888888888889" customWidth="1"/>
    <col min="6" max="6" width="9.5" customWidth="1"/>
    <col min="7" max="7" width="8.87962962962963" customWidth="1"/>
    <col min="8" max="8" width="9.87962962962963" customWidth="1"/>
    <col min="9" max="9" width="7.12962962962963" customWidth="1"/>
    <col min="10" max="10" width="10.6296296296296" customWidth="1"/>
  </cols>
  <sheetData>
    <row r="1" s="1" customFormat="1" ht="35" customHeight="1" spans="1:10">
      <c r="A1" s="4" t="s">
        <v>0</v>
      </c>
      <c r="B1" s="5"/>
      <c r="C1" s="6"/>
      <c r="D1" s="7"/>
      <c r="E1" s="7"/>
      <c r="F1" s="7"/>
      <c r="G1" s="7"/>
      <c r="H1" s="7"/>
      <c r="I1" s="6"/>
      <c r="J1" s="6"/>
    </row>
    <row r="2" s="1" customFormat="1" ht="5" customHeight="1" spans="1:10">
      <c r="A2" s="6"/>
      <c r="B2" s="5"/>
      <c r="C2" s="6"/>
      <c r="D2" s="7"/>
      <c r="E2" s="7"/>
      <c r="F2" s="7"/>
      <c r="G2" s="7"/>
      <c r="H2" s="7"/>
      <c r="I2" s="6"/>
      <c r="J2" s="6"/>
    </row>
    <row r="3" s="1" customFormat="1" ht="15" customHeight="1" spans="1:10">
      <c r="A3" s="8" t="s">
        <v>1</v>
      </c>
      <c r="B3" s="9"/>
      <c r="C3" s="10"/>
      <c r="D3" s="11" t="s">
        <v>2</v>
      </c>
      <c r="E3" s="11"/>
      <c r="F3" s="12"/>
      <c r="G3" s="12"/>
      <c r="H3" s="12"/>
      <c r="I3" s="33"/>
      <c r="J3" s="33"/>
    </row>
    <row r="4" s="1" customFormat="1" ht="54" customHeight="1" spans="1:10">
      <c r="A4" s="13" t="s">
        <v>3</v>
      </c>
      <c r="B4" s="14" t="s">
        <v>4</v>
      </c>
      <c r="C4" s="13" t="s">
        <v>5</v>
      </c>
      <c r="D4" s="13" t="s">
        <v>6</v>
      </c>
      <c r="E4" s="15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34" t="s">
        <v>12</v>
      </c>
    </row>
    <row r="5" s="2" customFormat="1" ht="21" customHeight="1" spans="1:10">
      <c r="A5" s="16">
        <v>1</v>
      </c>
      <c r="B5" s="17" t="s">
        <v>13</v>
      </c>
      <c r="C5" s="18" t="s">
        <v>14</v>
      </c>
      <c r="D5" s="19">
        <v>20</v>
      </c>
      <c r="E5" s="20">
        <f>D5*400</f>
        <v>8000</v>
      </c>
      <c r="F5" s="21">
        <v>9558</v>
      </c>
      <c r="G5" s="22">
        <f>F5/400</f>
        <v>23.895</v>
      </c>
      <c r="H5" s="22">
        <f t="shared" ref="H5:H12" si="0">IF(D5&gt;G5,G5,D5)</f>
        <v>20</v>
      </c>
      <c r="I5" s="35">
        <f t="shared" ref="I5:I12" si="1">H5*100</f>
        <v>2000</v>
      </c>
      <c r="J5" s="16"/>
    </row>
    <row r="6" s="2" customFormat="1" ht="21" customHeight="1" spans="1:10">
      <c r="A6" s="16">
        <v>2</v>
      </c>
      <c r="B6" s="17" t="s">
        <v>15</v>
      </c>
      <c r="C6" s="18" t="s">
        <v>16</v>
      </c>
      <c r="D6" s="23">
        <v>150</v>
      </c>
      <c r="E6" s="20">
        <f t="shared" ref="E6:E37" si="2">D6*400</f>
        <v>60000</v>
      </c>
      <c r="F6" s="21">
        <v>56433</v>
      </c>
      <c r="G6" s="22">
        <f t="shared" ref="G6:G37" si="3">F6/400</f>
        <v>141.0825</v>
      </c>
      <c r="H6" s="22">
        <f t="shared" si="0"/>
        <v>141.0825</v>
      </c>
      <c r="I6" s="35">
        <f t="shared" si="1"/>
        <v>14108.25</v>
      </c>
      <c r="J6" s="16"/>
    </row>
    <row r="7" s="2" customFormat="1" ht="21" customHeight="1" spans="1:10">
      <c r="A7" s="16">
        <v>3</v>
      </c>
      <c r="B7" s="17" t="s">
        <v>17</v>
      </c>
      <c r="C7" s="18" t="s">
        <v>18</v>
      </c>
      <c r="D7" s="24">
        <v>20</v>
      </c>
      <c r="E7" s="20">
        <f t="shared" si="2"/>
        <v>8000</v>
      </c>
      <c r="F7" s="21">
        <v>6877</v>
      </c>
      <c r="G7" s="22">
        <f t="shared" si="3"/>
        <v>17.1925</v>
      </c>
      <c r="H7" s="22">
        <f t="shared" si="0"/>
        <v>17.1925</v>
      </c>
      <c r="I7" s="35">
        <f t="shared" si="1"/>
        <v>1719.25</v>
      </c>
      <c r="J7" s="16"/>
    </row>
    <row r="8" ht="21" customHeight="1" spans="1:10">
      <c r="A8" s="16">
        <v>4</v>
      </c>
      <c r="B8" s="17" t="s">
        <v>19</v>
      </c>
      <c r="C8" s="18" t="s">
        <v>20</v>
      </c>
      <c r="D8" s="24">
        <v>66</v>
      </c>
      <c r="E8" s="20">
        <f t="shared" si="2"/>
        <v>26400</v>
      </c>
      <c r="F8" s="21">
        <v>25860</v>
      </c>
      <c r="G8" s="22">
        <f t="shared" si="3"/>
        <v>64.65</v>
      </c>
      <c r="H8" s="22">
        <f t="shared" si="0"/>
        <v>64.65</v>
      </c>
      <c r="I8" s="35">
        <f t="shared" si="1"/>
        <v>6465</v>
      </c>
      <c r="J8" s="16"/>
    </row>
    <row r="9" ht="21" customHeight="1" spans="1:10">
      <c r="A9" s="16">
        <v>5</v>
      </c>
      <c r="B9" s="17" t="s">
        <v>15</v>
      </c>
      <c r="C9" s="18" t="s">
        <v>16</v>
      </c>
      <c r="D9" s="23">
        <v>150</v>
      </c>
      <c r="E9" s="20">
        <f t="shared" si="2"/>
        <v>60000</v>
      </c>
      <c r="F9" s="21">
        <v>68732</v>
      </c>
      <c r="G9" s="22">
        <f t="shared" si="3"/>
        <v>171.83</v>
      </c>
      <c r="H9" s="22">
        <f t="shared" si="0"/>
        <v>150</v>
      </c>
      <c r="I9" s="35">
        <f t="shared" si="1"/>
        <v>15000</v>
      </c>
      <c r="J9" s="16"/>
    </row>
    <row r="10" ht="21" customHeight="1" spans="1:10">
      <c r="A10" s="16">
        <v>6</v>
      </c>
      <c r="B10" s="17" t="s">
        <v>21</v>
      </c>
      <c r="C10" s="18" t="s">
        <v>22</v>
      </c>
      <c r="D10" s="23">
        <v>460</v>
      </c>
      <c r="E10" s="20">
        <f t="shared" si="2"/>
        <v>184000</v>
      </c>
      <c r="F10" s="21">
        <v>67418</v>
      </c>
      <c r="G10" s="22">
        <f t="shared" si="3"/>
        <v>168.545</v>
      </c>
      <c r="H10" s="22">
        <f t="shared" si="0"/>
        <v>168.545</v>
      </c>
      <c r="I10" s="35">
        <f t="shared" si="1"/>
        <v>16854.5</v>
      </c>
      <c r="J10" s="16"/>
    </row>
    <row r="11" ht="21" customHeight="1" spans="1:10">
      <c r="A11" s="16">
        <v>7</v>
      </c>
      <c r="B11" s="17" t="s">
        <v>23</v>
      </c>
      <c r="C11" s="18" t="s">
        <v>16</v>
      </c>
      <c r="D11" s="23">
        <v>600</v>
      </c>
      <c r="E11" s="20">
        <f t="shared" si="2"/>
        <v>240000</v>
      </c>
      <c r="F11" s="21">
        <v>27371</v>
      </c>
      <c r="G11" s="22">
        <f t="shared" si="3"/>
        <v>68.4275</v>
      </c>
      <c r="H11" s="22">
        <f t="shared" si="0"/>
        <v>68.4275</v>
      </c>
      <c r="I11" s="35">
        <f t="shared" si="1"/>
        <v>6842.75</v>
      </c>
      <c r="J11" s="16"/>
    </row>
    <row r="12" ht="21" customHeight="1" spans="1:10">
      <c r="A12" s="16">
        <v>8</v>
      </c>
      <c r="B12" s="17" t="s">
        <v>24</v>
      </c>
      <c r="C12" s="18" t="s">
        <v>22</v>
      </c>
      <c r="D12" s="23">
        <v>500</v>
      </c>
      <c r="E12" s="20">
        <f t="shared" si="2"/>
        <v>200000</v>
      </c>
      <c r="F12" s="21">
        <v>169411</v>
      </c>
      <c r="G12" s="22">
        <f t="shared" si="3"/>
        <v>423.5275</v>
      </c>
      <c r="H12" s="22">
        <f t="shared" si="0"/>
        <v>423.5275</v>
      </c>
      <c r="I12" s="35">
        <f t="shared" si="1"/>
        <v>42352.75</v>
      </c>
      <c r="J12" s="16"/>
    </row>
    <row r="13" ht="21" customHeight="1" spans="1:10">
      <c r="A13" s="16">
        <v>9</v>
      </c>
      <c r="B13" s="17" t="s">
        <v>25</v>
      </c>
      <c r="C13" s="18" t="s">
        <v>26</v>
      </c>
      <c r="D13" s="19">
        <v>14</v>
      </c>
      <c r="E13" s="20">
        <f t="shared" si="2"/>
        <v>5600</v>
      </c>
      <c r="F13" s="21">
        <v>5047</v>
      </c>
      <c r="G13" s="22">
        <f t="shared" si="3"/>
        <v>12.6175</v>
      </c>
      <c r="H13" s="22">
        <f t="shared" ref="H13:H55" si="4">IF(D13&gt;G13,G13,D13)</f>
        <v>12.6175</v>
      </c>
      <c r="I13" s="35">
        <f t="shared" ref="I13:I55" si="5">H13*100</f>
        <v>1261.75</v>
      </c>
      <c r="J13" s="16"/>
    </row>
    <row r="14" ht="21" customHeight="1" spans="1:10">
      <c r="A14" s="16">
        <v>10</v>
      </c>
      <c r="B14" s="17" t="s">
        <v>27</v>
      </c>
      <c r="C14" s="18" t="s">
        <v>28</v>
      </c>
      <c r="D14" s="24">
        <v>60</v>
      </c>
      <c r="E14" s="20">
        <f t="shared" si="2"/>
        <v>24000</v>
      </c>
      <c r="F14" s="21">
        <v>29767</v>
      </c>
      <c r="G14" s="22">
        <f t="shared" si="3"/>
        <v>74.4175</v>
      </c>
      <c r="H14" s="22">
        <f t="shared" si="4"/>
        <v>60</v>
      </c>
      <c r="I14" s="35">
        <f t="shared" si="5"/>
        <v>6000</v>
      </c>
      <c r="J14" s="16"/>
    </row>
    <row r="15" ht="21" customHeight="1" spans="1:10">
      <c r="A15" s="16">
        <v>11</v>
      </c>
      <c r="B15" s="17" t="s">
        <v>29</v>
      </c>
      <c r="C15" s="18" t="s">
        <v>16</v>
      </c>
      <c r="D15" s="23">
        <v>490</v>
      </c>
      <c r="E15" s="20">
        <f t="shared" si="2"/>
        <v>196000</v>
      </c>
      <c r="F15" s="21">
        <v>146793</v>
      </c>
      <c r="G15" s="22">
        <f t="shared" si="3"/>
        <v>366.9825</v>
      </c>
      <c r="H15" s="22">
        <f t="shared" si="4"/>
        <v>366.9825</v>
      </c>
      <c r="I15" s="35">
        <f t="shared" si="5"/>
        <v>36698.25</v>
      </c>
      <c r="J15" s="16"/>
    </row>
    <row r="16" ht="21" customHeight="1" spans="1:10">
      <c r="A16" s="16">
        <v>12</v>
      </c>
      <c r="B16" s="17" t="s">
        <v>30</v>
      </c>
      <c r="C16" s="18" t="s">
        <v>22</v>
      </c>
      <c r="D16" s="23">
        <v>53</v>
      </c>
      <c r="E16" s="20">
        <f t="shared" si="2"/>
        <v>21200</v>
      </c>
      <c r="F16" s="21">
        <v>20484</v>
      </c>
      <c r="G16" s="22">
        <f t="shared" si="3"/>
        <v>51.21</v>
      </c>
      <c r="H16" s="22">
        <f t="shared" si="4"/>
        <v>51.21</v>
      </c>
      <c r="I16" s="35">
        <f t="shared" si="5"/>
        <v>5121</v>
      </c>
      <c r="J16" s="16"/>
    </row>
    <row r="17" ht="21" customHeight="1" spans="1:10">
      <c r="A17" s="16">
        <v>13</v>
      </c>
      <c r="B17" s="17" t="s">
        <v>31</v>
      </c>
      <c r="C17" s="18" t="s">
        <v>32</v>
      </c>
      <c r="D17" s="16">
        <v>90</v>
      </c>
      <c r="E17" s="20">
        <f t="shared" si="2"/>
        <v>36000</v>
      </c>
      <c r="F17" s="21">
        <v>19986</v>
      </c>
      <c r="G17" s="22">
        <f t="shared" si="3"/>
        <v>49.965</v>
      </c>
      <c r="H17" s="22">
        <f t="shared" si="4"/>
        <v>49.965</v>
      </c>
      <c r="I17" s="35">
        <f t="shared" si="5"/>
        <v>4996.5</v>
      </c>
      <c r="J17" s="36"/>
    </row>
    <row r="18" ht="25" customHeight="1" spans="1:10">
      <c r="A18" s="16">
        <v>14</v>
      </c>
      <c r="B18" s="17" t="s">
        <v>33</v>
      </c>
      <c r="C18" s="18" t="s">
        <v>34</v>
      </c>
      <c r="D18" s="16">
        <v>1484</v>
      </c>
      <c r="E18" s="20">
        <f t="shared" si="2"/>
        <v>593600</v>
      </c>
      <c r="F18" s="21">
        <v>919835</v>
      </c>
      <c r="G18" s="22">
        <f t="shared" si="3"/>
        <v>2299.5875</v>
      </c>
      <c r="H18" s="22">
        <f t="shared" si="4"/>
        <v>1484</v>
      </c>
      <c r="I18" s="35">
        <f t="shared" si="5"/>
        <v>148400</v>
      </c>
      <c r="J18" s="16"/>
    </row>
    <row r="19" ht="21" customHeight="1" spans="1:10">
      <c r="A19" s="16">
        <v>15</v>
      </c>
      <c r="B19" s="25" t="s">
        <v>35</v>
      </c>
      <c r="C19" s="21" t="s">
        <v>36</v>
      </c>
      <c r="D19" s="26">
        <v>500</v>
      </c>
      <c r="E19" s="20">
        <f t="shared" si="2"/>
        <v>200000</v>
      </c>
      <c r="F19" s="21">
        <v>33262</v>
      </c>
      <c r="G19" s="22">
        <f t="shared" si="3"/>
        <v>83.155</v>
      </c>
      <c r="H19" s="22">
        <f t="shared" si="4"/>
        <v>83.155</v>
      </c>
      <c r="I19" s="35">
        <f t="shared" si="5"/>
        <v>8315.5</v>
      </c>
      <c r="J19" s="16"/>
    </row>
    <row r="20" ht="21" customHeight="1" spans="1:10">
      <c r="A20" s="16">
        <v>16</v>
      </c>
      <c r="B20" s="17" t="s">
        <v>37</v>
      </c>
      <c r="C20" s="18" t="s">
        <v>38</v>
      </c>
      <c r="D20" s="27">
        <v>100</v>
      </c>
      <c r="E20" s="20">
        <f t="shared" si="2"/>
        <v>40000</v>
      </c>
      <c r="F20" s="21">
        <v>60885</v>
      </c>
      <c r="G20" s="22">
        <f t="shared" si="3"/>
        <v>152.2125</v>
      </c>
      <c r="H20" s="22">
        <f t="shared" si="4"/>
        <v>100</v>
      </c>
      <c r="I20" s="35">
        <f t="shared" si="5"/>
        <v>10000</v>
      </c>
      <c r="J20" s="16"/>
    </row>
    <row r="21" ht="21" customHeight="1" spans="1:10">
      <c r="A21" s="16">
        <v>17</v>
      </c>
      <c r="B21" s="17" t="s">
        <v>39</v>
      </c>
      <c r="C21" s="18" t="s">
        <v>38</v>
      </c>
      <c r="D21" s="19">
        <v>60</v>
      </c>
      <c r="E21" s="20">
        <f t="shared" si="2"/>
        <v>24000</v>
      </c>
      <c r="F21" s="21">
        <v>23372</v>
      </c>
      <c r="G21" s="22">
        <f t="shared" si="3"/>
        <v>58.43</v>
      </c>
      <c r="H21" s="22">
        <f t="shared" si="4"/>
        <v>58.43</v>
      </c>
      <c r="I21" s="35">
        <f t="shared" si="5"/>
        <v>5843</v>
      </c>
      <c r="J21" s="16"/>
    </row>
    <row r="22" ht="21" customHeight="1" spans="1:10">
      <c r="A22" s="16">
        <v>18</v>
      </c>
      <c r="B22" s="17" t="s">
        <v>40</v>
      </c>
      <c r="C22" s="18" t="s">
        <v>41</v>
      </c>
      <c r="D22" s="23">
        <v>14.9</v>
      </c>
      <c r="E22" s="20">
        <f t="shared" si="2"/>
        <v>5960</v>
      </c>
      <c r="F22" s="21">
        <v>3773</v>
      </c>
      <c r="G22" s="22">
        <f t="shared" si="3"/>
        <v>9.4325</v>
      </c>
      <c r="H22" s="22">
        <f t="shared" si="4"/>
        <v>9.4325</v>
      </c>
      <c r="I22" s="35">
        <f t="shared" si="5"/>
        <v>943.25</v>
      </c>
      <c r="J22" s="16"/>
    </row>
    <row r="23" ht="21" customHeight="1" spans="1:10">
      <c r="A23" s="16">
        <v>19</v>
      </c>
      <c r="B23" s="17" t="s">
        <v>42</v>
      </c>
      <c r="C23" s="18" t="s">
        <v>43</v>
      </c>
      <c r="D23" s="23">
        <v>70</v>
      </c>
      <c r="E23" s="20">
        <f t="shared" si="2"/>
        <v>28000</v>
      </c>
      <c r="F23" s="21">
        <v>48001</v>
      </c>
      <c r="G23" s="22">
        <f t="shared" si="3"/>
        <v>120.0025</v>
      </c>
      <c r="H23" s="22">
        <f t="shared" si="4"/>
        <v>70</v>
      </c>
      <c r="I23" s="35">
        <f t="shared" si="5"/>
        <v>7000</v>
      </c>
      <c r="J23" s="16"/>
    </row>
    <row r="24" ht="21" customHeight="1" spans="1:10">
      <c r="A24" s="16">
        <v>20</v>
      </c>
      <c r="B24" s="17" t="s">
        <v>44</v>
      </c>
      <c r="C24" s="18" t="s">
        <v>45</v>
      </c>
      <c r="D24" s="27">
        <v>481</v>
      </c>
      <c r="E24" s="20">
        <f t="shared" si="2"/>
        <v>192400</v>
      </c>
      <c r="F24" s="21">
        <v>191658</v>
      </c>
      <c r="G24" s="22">
        <f t="shared" si="3"/>
        <v>479.145</v>
      </c>
      <c r="H24" s="22">
        <f t="shared" si="4"/>
        <v>479.145</v>
      </c>
      <c r="I24" s="35">
        <f t="shared" si="5"/>
        <v>47914.5</v>
      </c>
      <c r="J24" s="16"/>
    </row>
    <row r="25" ht="21" customHeight="1" spans="1:10">
      <c r="A25" s="16">
        <v>21</v>
      </c>
      <c r="B25" s="17" t="s">
        <v>46</v>
      </c>
      <c r="C25" s="18" t="s">
        <v>47</v>
      </c>
      <c r="D25" s="23">
        <v>185</v>
      </c>
      <c r="E25" s="20">
        <f t="shared" si="2"/>
        <v>74000</v>
      </c>
      <c r="F25" s="21">
        <v>72381</v>
      </c>
      <c r="G25" s="22">
        <f t="shared" si="3"/>
        <v>180.9525</v>
      </c>
      <c r="H25" s="22">
        <f t="shared" si="4"/>
        <v>180.9525</v>
      </c>
      <c r="I25" s="35">
        <f t="shared" si="5"/>
        <v>18095.25</v>
      </c>
      <c r="J25" s="16"/>
    </row>
    <row r="26" ht="21" customHeight="1" spans="1:10">
      <c r="A26" s="16">
        <v>22</v>
      </c>
      <c r="B26" s="17" t="s">
        <v>48</v>
      </c>
      <c r="C26" s="18" t="s">
        <v>49</v>
      </c>
      <c r="D26" s="23">
        <v>60</v>
      </c>
      <c r="E26" s="20">
        <f t="shared" si="2"/>
        <v>24000</v>
      </c>
      <c r="F26" s="21">
        <v>29330</v>
      </c>
      <c r="G26" s="22">
        <f t="shared" si="3"/>
        <v>73.325</v>
      </c>
      <c r="H26" s="22">
        <f t="shared" si="4"/>
        <v>60</v>
      </c>
      <c r="I26" s="35">
        <f t="shared" si="5"/>
        <v>6000</v>
      </c>
      <c r="J26" s="16"/>
    </row>
    <row r="27" ht="21" customHeight="1" spans="1:10">
      <c r="A27" s="16">
        <v>23</v>
      </c>
      <c r="B27" s="17" t="s">
        <v>50</v>
      </c>
      <c r="C27" s="18" t="s">
        <v>16</v>
      </c>
      <c r="D27" s="19">
        <v>25</v>
      </c>
      <c r="E27" s="20">
        <f t="shared" si="2"/>
        <v>10000</v>
      </c>
      <c r="F27" s="21">
        <v>11604</v>
      </c>
      <c r="G27" s="22">
        <f t="shared" si="3"/>
        <v>29.01</v>
      </c>
      <c r="H27" s="22">
        <f t="shared" si="4"/>
        <v>25</v>
      </c>
      <c r="I27" s="35">
        <f t="shared" si="5"/>
        <v>2500</v>
      </c>
      <c r="J27" s="16"/>
    </row>
    <row r="28" ht="21" customHeight="1" spans="1:10">
      <c r="A28" s="16">
        <v>24</v>
      </c>
      <c r="B28" s="17" t="s">
        <v>51</v>
      </c>
      <c r="C28" s="18" t="s">
        <v>38</v>
      </c>
      <c r="D28" s="24">
        <v>200</v>
      </c>
      <c r="E28" s="20">
        <f t="shared" si="2"/>
        <v>80000</v>
      </c>
      <c r="F28" s="21">
        <f>77499+13698</f>
        <v>91197</v>
      </c>
      <c r="G28" s="22">
        <f t="shared" si="3"/>
        <v>227.9925</v>
      </c>
      <c r="H28" s="22">
        <f t="shared" si="4"/>
        <v>200</v>
      </c>
      <c r="I28" s="35">
        <f t="shared" si="5"/>
        <v>20000</v>
      </c>
      <c r="J28" s="16"/>
    </row>
    <row r="29" ht="21" customHeight="1" spans="1:10">
      <c r="A29" s="16">
        <v>25</v>
      </c>
      <c r="B29" s="28" t="s">
        <v>52</v>
      </c>
      <c r="C29" s="21" t="s">
        <v>53</v>
      </c>
      <c r="D29" s="29">
        <v>300</v>
      </c>
      <c r="E29" s="20">
        <f t="shared" si="2"/>
        <v>120000</v>
      </c>
      <c r="F29" s="30">
        <v>100532</v>
      </c>
      <c r="G29" s="22">
        <f t="shared" si="3"/>
        <v>251.33</v>
      </c>
      <c r="H29" s="22">
        <f t="shared" si="4"/>
        <v>251.33</v>
      </c>
      <c r="I29" s="35">
        <f t="shared" si="5"/>
        <v>25133</v>
      </c>
      <c r="J29" s="16"/>
    </row>
    <row r="30" ht="21" customHeight="1" spans="1:10">
      <c r="A30" s="16">
        <v>26</v>
      </c>
      <c r="B30" s="17" t="s">
        <v>54</v>
      </c>
      <c r="C30" s="18" t="s">
        <v>22</v>
      </c>
      <c r="D30" s="29">
        <v>100</v>
      </c>
      <c r="E30" s="20">
        <f t="shared" si="2"/>
        <v>40000</v>
      </c>
      <c r="F30" s="21">
        <v>65702</v>
      </c>
      <c r="G30" s="22">
        <f t="shared" si="3"/>
        <v>164.255</v>
      </c>
      <c r="H30" s="22">
        <f t="shared" si="4"/>
        <v>100</v>
      </c>
      <c r="I30" s="35">
        <f t="shared" si="5"/>
        <v>10000</v>
      </c>
      <c r="J30" s="16"/>
    </row>
    <row r="31" ht="21" customHeight="1" spans="1:10">
      <c r="A31" s="16">
        <v>27</v>
      </c>
      <c r="B31" s="17" t="s">
        <v>55</v>
      </c>
      <c r="C31" s="18" t="s">
        <v>16</v>
      </c>
      <c r="D31" s="31">
        <v>35</v>
      </c>
      <c r="E31" s="20">
        <f t="shared" si="2"/>
        <v>14000</v>
      </c>
      <c r="F31" s="21">
        <v>10677</v>
      </c>
      <c r="G31" s="22">
        <f t="shared" si="3"/>
        <v>26.6925</v>
      </c>
      <c r="H31" s="22">
        <f t="shared" si="4"/>
        <v>26.6925</v>
      </c>
      <c r="I31" s="35">
        <f t="shared" si="5"/>
        <v>2669.25</v>
      </c>
      <c r="J31" s="16"/>
    </row>
    <row r="32" ht="21" customHeight="1" spans="1:10">
      <c r="A32" s="16">
        <v>28</v>
      </c>
      <c r="B32" s="17" t="s">
        <v>56</v>
      </c>
      <c r="C32" s="18" t="s">
        <v>20</v>
      </c>
      <c r="D32" s="24">
        <v>22</v>
      </c>
      <c r="E32" s="20">
        <f t="shared" si="2"/>
        <v>8800</v>
      </c>
      <c r="F32" s="21">
        <v>8333</v>
      </c>
      <c r="G32" s="22">
        <f t="shared" si="3"/>
        <v>20.8325</v>
      </c>
      <c r="H32" s="22">
        <f t="shared" si="4"/>
        <v>20.8325</v>
      </c>
      <c r="I32" s="35">
        <f t="shared" si="5"/>
        <v>2083.25</v>
      </c>
      <c r="J32" s="16"/>
    </row>
    <row r="33" ht="21" customHeight="1" spans="1:10">
      <c r="A33" s="16">
        <v>29</v>
      </c>
      <c r="B33" s="17" t="s">
        <v>57</v>
      </c>
      <c r="C33" s="18" t="s">
        <v>58</v>
      </c>
      <c r="D33" s="23">
        <v>365</v>
      </c>
      <c r="E33" s="20">
        <f t="shared" si="2"/>
        <v>146000</v>
      </c>
      <c r="F33" s="21">
        <v>143479</v>
      </c>
      <c r="G33" s="22">
        <f t="shared" si="3"/>
        <v>358.6975</v>
      </c>
      <c r="H33" s="22">
        <f t="shared" si="4"/>
        <v>358.6975</v>
      </c>
      <c r="I33" s="35">
        <f t="shared" si="5"/>
        <v>35869.75</v>
      </c>
      <c r="J33" s="16"/>
    </row>
    <row r="34" ht="21" customHeight="1" spans="1:10">
      <c r="A34" s="16">
        <v>30</v>
      </c>
      <c r="B34" s="17" t="s">
        <v>59</v>
      </c>
      <c r="C34" s="18" t="s">
        <v>60</v>
      </c>
      <c r="D34" s="23">
        <v>25</v>
      </c>
      <c r="E34" s="20">
        <f t="shared" si="2"/>
        <v>10000</v>
      </c>
      <c r="F34" s="21">
        <v>10211</v>
      </c>
      <c r="G34" s="22">
        <f t="shared" si="3"/>
        <v>25.5275</v>
      </c>
      <c r="H34" s="22">
        <f t="shared" si="4"/>
        <v>25</v>
      </c>
      <c r="I34" s="35">
        <f t="shared" si="5"/>
        <v>2500</v>
      </c>
      <c r="J34" s="16"/>
    </row>
    <row r="35" ht="21" customHeight="1" spans="1:10">
      <c r="A35" s="16">
        <v>31</v>
      </c>
      <c r="B35" s="28" t="s">
        <v>61</v>
      </c>
      <c r="C35" s="21" t="s">
        <v>62</v>
      </c>
      <c r="D35" s="23">
        <v>160</v>
      </c>
      <c r="E35" s="20">
        <f t="shared" si="2"/>
        <v>64000</v>
      </c>
      <c r="F35" s="30">
        <v>70772</v>
      </c>
      <c r="G35" s="22">
        <f t="shared" si="3"/>
        <v>176.93</v>
      </c>
      <c r="H35" s="22">
        <f t="shared" si="4"/>
        <v>160</v>
      </c>
      <c r="I35" s="35">
        <f t="shared" si="5"/>
        <v>16000</v>
      </c>
      <c r="J35" s="16"/>
    </row>
    <row r="36" ht="21" customHeight="1" spans="1:10">
      <c r="A36" s="16">
        <v>32</v>
      </c>
      <c r="B36" s="17" t="s">
        <v>63</v>
      </c>
      <c r="C36" s="18" t="s">
        <v>32</v>
      </c>
      <c r="D36" s="26">
        <v>22</v>
      </c>
      <c r="E36" s="20">
        <f t="shared" si="2"/>
        <v>8800</v>
      </c>
      <c r="F36" s="21">
        <v>11430</v>
      </c>
      <c r="G36" s="22">
        <f t="shared" si="3"/>
        <v>28.575</v>
      </c>
      <c r="H36" s="22">
        <f t="shared" si="4"/>
        <v>22</v>
      </c>
      <c r="I36" s="35">
        <f t="shared" si="5"/>
        <v>2200</v>
      </c>
      <c r="J36" s="16"/>
    </row>
    <row r="37" ht="21" customHeight="1" spans="1:10">
      <c r="A37" s="16">
        <v>33</v>
      </c>
      <c r="B37" s="17" t="s">
        <v>64</v>
      </c>
      <c r="C37" s="18" t="s">
        <v>49</v>
      </c>
      <c r="D37" s="23">
        <v>150</v>
      </c>
      <c r="E37" s="20">
        <f t="shared" si="2"/>
        <v>60000</v>
      </c>
      <c r="F37" s="21">
        <v>69550</v>
      </c>
      <c r="G37" s="22">
        <f t="shared" si="3"/>
        <v>173.875</v>
      </c>
      <c r="H37" s="22">
        <f t="shared" si="4"/>
        <v>150</v>
      </c>
      <c r="I37" s="35">
        <f t="shared" si="5"/>
        <v>15000</v>
      </c>
      <c r="J37" s="16"/>
    </row>
    <row r="38" ht="21" customHeight="1" spans="1:10">
      <c r="A38" s="16">
        <v>34</v>
      </c>
      <c r="B38" s="17" t="s">
        <v>65</v>
      </c>
      <c r="C38" s="18" t="s">
        <v>18</v>
      </c>
      <c r="D38" s="16">
        <v>8.79</v>
      </c>
      <c r="E38" s="20">
        <f t="shared" ref="E38:E69" si="6">D38*400</f>
        <v>3516</v>
      </c>
      <c r="F38" s="21">
        <v>3317</v>
      </c>
      <c r="G38" s="22">
        <f t="shared" ref="G38:G69" si="7">F38/400</f>
        <v>8.2925</v>
      </c>
      <c r="H38" s="22">
        <f t="shared" si="4"/>
        <v>8.2925</v>
      </c>
      <c r="I38" s="35">
        <f t="shared" si="5"/>
        <v>829.25</v>
      </c>
      <c r="J38" s="16"/>
    </row>
    <row r="39" ht="21" customHeight="1" spans="1:10">
      <c r="A39" s="16">
        <v>35</v>
      </c>
      <c r="B39" s="17" t="s">
        <v>66</v>
      </c>
      <c r="C39" s="18" t="s">
        <v>67</v>
      </c>
      <c r="D39" s="16">
        <v>70</v>
      </c>
      <c r="E39" s="20">
        <f t="shared" si="6"/>
        <v>28000</v>
      </c>
      <c r="F39" s="21">
        <v>30535</v>
      </c>
      <c r="G39" s="22">
        <f t="shared" si="7"/>
        <v>76.3375</v>
      </c>
      <c r="H39" s="22">
        <f t="shared" si="4"/>
        <v>70</v>
      </c>
      <c r="I39" s="35">
        <f t="shared" si="5"/>
        <v>7000</v>
      </c>
      <c r="J39" s="16"/>
    </row>
    <row r="40" ht="21" customHeight="1" spans="1:10">
      <c r="A40" s="16">
        <v>36</v>
      </c>
      <c r="B40" s="28" t="s">
        <v>68</v>
      </c>
      <c r="C40" s="21" t="s">
        <v>69</v>
      </c>
      <c r="D40" s="16">
        <v>100</v>
      </c>
      <c r="E40" s="20">
        <f t="shared" si="6"/>
        <v>40000</v>
      </c>
      <c r="F40" s="30">
        <v>24683</v>
      </c>
      <c r="G40" s="22">
        <f t="shared" si="7"/>
        <v>61.7075</v>
      </c>
      <c r="H40" s="22">
        <f t="shared" si="4"/>
        <v>61.7075</v>
      </c>
      <c r="I40" s="35">
        <f t="shared" si="5"/>
        <v>6170.75</v>
      </c>
      <c r="J40" s="16"/>
    </row>
    <row r="41" ht="21" customHeight="1" spans="1:10">
      <c r="A41" s="16">
        <v>37</v>
      </c>
      <c r="B41" s="17" t="s">
        <v>70</v>
      </c>
      <c r="C41" s="18" t="s">
        <v>22</v>
      </c>
      <c r="D41" s="16">
        <v>216</v>
      </c>
      <c r="E41" s="20">
        <f t="shared" si="6"/>
        <v>86400</v>
      </c>
      <c r="F41" s="21">
        <v>85779</v>
      </c>
      <c r="G41" s="22">
        <f t="shared" si="7"/>
        <v>214.4475</v>
      </c>
      <c r="H41" s="22">
        <f t="shared" si="4"/>
        <v>214.4475</v>
      </c>
      <c r="I41" s="35">
        <f t="shared" si="5"/>
        <v>21444.75</v>
      </c>
      <c r="J41" s="16"/>
    </row>
    <row r="42" ht="21" customHeight="1" spans="1:10">
      <c r="A42" s="16">
        <v>38</v>
      </c>
      <c r="B42" s="17" t="s">
        <v>71</v>
      </c>
      <c r="C42" s="18" t="s">
        <v>43</v>
      </c>
      <c r="D42" s="16">
        <v>160</v>
      </c>
      <c r="E42" s="20">
        <f t="shared" si="6"/>
        <v>64000</v>
      </c>
      <c r="F42" s="21">
        <v>40321</v>
      </c>
      <c r="G42" s="22">
        <f t="shared" si="7"/>
        <v>100.8025</v>
      </c>
      <c r="H42" s="22">
        <f t="shared" si="4"/>
        <v>100.8025</v>
      </c>
      <c r="I42" s="35">
        <f t="shared" si="5"/>
        <v>10080.25</v>
      </c>
      <c r="J42" s="16"/>
    </row>
    <row r="43" ht="21" customHeight="1" spans="1:10">
      <c r="A43" s="16">
        <v>39</v>
      </c>
      <c r="B43" s="17" t="s">
        <v>72</v>
      </c>
      <c r="C43" s="18" t="s">
        <v>16</v>
      </c>
      <c r="D43" s="16">
        <v>80</v>
      </c>
      <c r="E43" s="20">
        <f t="shared" si="6"/>
        <v>32000</v>
      </c>
      <c r="F43" s="21">
        <v>28666</v>
      </c>
      <c r="G43" s="22">
        <f t="shared" si="7"/>
        <v>71.665</v>
      </c>
      <c r="H43" s="22">
        <f t="shared" si="4"/>
        <v>71.665</v>
      </c>
      <c r="I43" s="35">
        <f t="shared" si="5"/>
        <v>7166.5</v>
      </c>
      <c r="J43" s="16"/>
    </row>
    <row r="44" ht="21" customHeight="1" spans="1:10">
      <c r="A44" s="16">
        <v>40</v>
      </c>
      <c r="B44" s="17" t="s">
        <v>73</v>
      </c>
      <c r="C44" s="18" t="s">
        <v>74</v>
      </c>
      <c r="D44" s="16">
        <v>60</v>
      </c>
      <c r="E44" s="20">
        <f t="shared" si="6"/>
        <v>24000</v>
      </c>
      <c r="F44" s="21">
        <v>22398</v>
      </c>
      <c r="G44" s="22">
        <f t="shared" si="7"/>
        <v>55.995</v>
      </c>
      <c r="H44" s="22">
        <f t="shared" si="4"/>
        <v>55.995</v>
      </c>
      <c r="I44" s="35">
        <f t="shared" si="5"/>
        <v>5599.5</v>
      </c>
      <c r="J44" s="16"/>
    </row>
    <row r="45" ht="21" customHeight="1" spans="1:10">
      <c r="A45" s="16">
        <v>41</v>
      </c>
      <c r="B45" s="17" t="s">
        <v>75</v>
      </c>
      <c r="C45" s="18" t="s">
        <v>18</v>
      </c>
      <c r="D45" s="16">
        <v>26</v>
      </c>
      <c r="E45" s="20">
        <f t="shared" si="6"/>
        <v>10400</v>
      </c>
      <c r="F45" s="21">
        <v>13127</v>
      </c>
      <c r="G45" s="22">
        <f t="shared" si="7"/>
        <v>32.8175</v>
      </c>
      <c r="H45" s="22">
        <f t="shared" si="4"/>
        <v>26</v>
      </c>
      <c r="I45" s="35">
        <f t="shared" si="5"/>
        <v>2600</v>
      </c>
      <c r="J45" s="16"/>
    </row>
    <row r="46" ht="21" customHeight="1" spans="1:10">
      <c r="A46" s="16">
        <v>42</v>
      </c>
      <c r="B46" s="17" t="s">
        <v>76</v>
      </c>
      <c r="C46" s="18" t="s">
        <v>77</v>
      </c>
      <c r="D46" s="16">
        <v>435</v>
      </c>
      <c r="E46" s="20">
        <f t="shared" si="6"/>
        <v>174000</v>
      </c>
      <c r="F46" s="21">
        <v>50657</v>
      </c>
      <c r="G46" s="22">
        <f t="shared" si="7"/>
        <v>126.6425</v>
      </c>
      <c r="H46" s="22">
        <f t="shared" si="4"/>
        <v>126.6425</v>
      </c>
      <c r="I46" s="35">
        <f t="shared" si="5"/>
        <v>12664.25</v>
      </c>
      <c r="J46" s="16"/>
    </row>
    <row r="47" ht="21" customHeight="1" spans="1:10">
      <c r="A47" s="16">
        <v>43</v>
      </c>
      <c r="B47" s="28" t="s">
        <v>76</v>
      </c>
      <c r="C47" s="32" t="s">
        <v>78</v>
      </c>
      <c r="D47" s="16">
        <f>D46-G46</f>
        <v>308.3575</v>
      </c>
      <c r="E47" s="20">
        <f t="shared" si="6"/>
        <v>123343</v>
      </c>
      <c r="F47" s="30">
        <v>34730</v>
      </c>
      <c r="G47" s="22">
        <f t="shared" si="7"/>
        <v>86.825</v>
      </c>
      <c r="H47" s="22">
        <f t="shared" si="4"/>
        <v>86.825</v>
      </c>
      <c r="I47" s="35">
        <f t="shared" si="5"/>
        <v>8682.5</v>
      </c>
      <c r="J47" s="16"/>
    </row>
    <row r="48" ht="21" customHeight="1" spans="1:10">
      <c r="A48" s="16">
        <v>44</v>
      </c>
      <c r="B48" s="17" t="s">
        <v>79</v>
      </c>
      <c r="C48" s="18" t="s">
        <v>60</v>
      </c>
      <c r="D48" s="16">
        <v>60</v>
      </c>
      <c r="E48" s="20">
        <f t="shared" si="6"/>
        <v>24000</v>
      </c>
      <c r="F48" s="21">
        <v>23895</v>
      </c>
      <c r="G48" s="22">
        <f t="shared" si="7"/>
        <v>59.7375</v>
      </c>
      <c r="H48" s="22">
        <f t="shared" si="4"/>
        <v>59.7375</v>
      </c>
      <c r="I48" s="35">
        <f t="shared" si="5"/>
        <v>5973.75</v>
      </c>
      <c r="J48" s="16"/>
    </row>
    <row r="49" ht="21" customHeight="1" spans="1:10">
      <c r="A49" s="16">
        <v>45</v>
      </c>
      <c r="B49" s="17" t="s">
        <v>80</v>
      </c>
      <c r="C49" s="18" t="s">
        <v>20</v>
      </c>
      <c r="D49" s="16">
        <v>123</v>
      </c>
      <c r="E49" s="20">
        <f t="shared" si="6"/>
        <v>49200</v>
      </c>
      <c r="F49" s="21">
        <v>48543</v>
      </c>
      <c r="G49" s="22">
        <f t="shared" si="7"/>
        <v>121.3575</v>
      </c>
      <c r="H49" s="22">
        <f t="shared" si="4"/>
        <v>121.3575</v>
      </c>
      <c r="I49" s="35">
        <f t="shared" si="5"/>
        <v>12135.75</v>
      </c>
      <c r="J49" s="16"/>
    </row>
    <row r="50" ht="21" customHeight="1" spans="1:10">
      <c r="A50" s="16">
        <v>46</v>
      </c>
      <c r="B50" s="17" t="s">
        <v>81</v>
      </c>
      <c r="C50" s="18" t="s">
        <v>18</v>
      </c>
      <c r="D50" s="16">
        <v>4.8</v>
      </c>
      <c r="E50" s="20">
        <f t="shared" si="6"/>
        <v>1920</v>
      </c>
      <c r="F50" s="21">
        <v>2364</v>
      </c>
      <c r="G50" s="22">
        <f t="shared" si="7"/>
        <v>5.91</v>
      </c>
      <c r="H50" s="22">
        <f t="shared" si="4"/>
        <v>4.8</v>
      </c>
      <c r="I50" s="35">
        <f t="shared" si="5"/>
        <v>480</v>
      </c>
      <c r="J50" s="16"/>
    </row>
    <row r="51" ht="21" customHeight="1" spans="1:10">
      <c r="A51" s="16">
        <v>47</v>
      </c>
      <c r="B51" s="17" t="s">
        <v>82</v>
      </c>
      <c r="C51" s="18" t="s">
        <v>83</v>
      </c>
      <c r="D51" s="16">
        <v>45</v>
      </c>
      <c r="E51" s="20">
        <f t="shared" si="6"/>
        <v>18000</v>
      </c>
      <c r="F51" s="21">
        <v>24689</v>
      </c>
      <c r="G51" s="22">
        <f t="shared" si="7"/>
        <v>61.7225</v>
      </c>
      <c r="H51" s="22">
        <f t="shared" si="4"/>
        <v>45</v>
      </c>
      <c r="I51" s="35">
        <f t="shared" si="5"/>
        <v>4500</v>
      </c>
      <c r="J51" s="16"/>
    </row>
    <row r="52" ht="21" customHeight="1" spans="1:10">
      <c r="A52" s="16">
        <v>48</v>
      </c>
      <c r="B52" s="17" t="s">
        <v>84</v>
      </c>
      <c r="C52" s="18" t="s">
        <v>49</v>
      </c>
      <c r="D52" s="16">
        <v>100</v>
      </c>
      <c r="E52" s="20">
        <f t="shared" si="6"/>
        <v>40000</v>
      </c>
      <c r="F52" s="21">
        <v>42993</v>
      </c>
      <c r="G52" s="22">
        <f t="shared" si="7"/>
        <v>107.4825</v>
      </c>
      <c r="H52" s="22">
        <f t="shared" si="4"/>
        <v>100</v>
      </c>
      <c r="I52" s="35">
        <f t="shared" si="5"/>
        <v>10000</v>
      </c>
      <c r="J52" s="16"/>
    </row>
    <row r="53" ht="21" customHeight="1" spans="1:10">
      <c r="A53" s="16">
        <v>49</v>
      </c>
      <c r="B53" s="17" t="s">
        <v>85</v>
      </c>
      <c r="C53" s="18" t="s">
        <v>22</v>
      </c>
      <c r="D53" s="16">
        <v>50</v>
      </c>
      <c r="E53" s="20">
        <f t="shared" si="6"/>
        <v>20000</v>
      </c>
      <c r="F53" s="21">
        <v>20491</v>
      </c>
      <c r="G53" s="22">
        <f t="shared" si="7"/>
        <v>51.2275</v>
      </c>
      <c r="H53" s="22">
        <f t="shared" si="4"/>
        <v>50</v>
      </c>
      <c r="I53" s="35">
        <f t="shared" si="5"/>
        <v>5000</v>
      </c>
      <c r="J53" s="16"/>
    </row>
    <row r="54" ht="21" customHeight="1" spans="1:10">
      <c r="A54" s="16">
        <v>50</v>
      </c>
      <c r="B54" s="17" t="s">
        <v>86</v>
      </c>
      <c r="C54" s="18" t="s">
        <v>60</v>
      </c>
      <c r="D54" s="16">
        <v>320</v>
      </c>
      <c r="E54" s="20">
        <f t="shared" si="6"/>
        <v>128000</v>
      </c>
      <c r="F54" s="21">
        <v>51697</v>
      </c>
      <c r="G54" s="22">
        <f t="shared" si="7"/>
        <v>129.2425</v>
      </c>
      <c r="H54" s="22">
        <f t="shared" si="4"/>
        <v>129.2425</v>
      </c>
      <c r="I54" s="35">
        <f t="shared" si="5"/>
        <v>12924.25</v>
      </c>
      <c r="J54" s="16"/>
    </row>
    <row r="55" ht="21" customHeight="1" spans="1:10">
      <c r="A55" s="16">
        <v>51</v>
      </c>
      <c r="B55" s="17" t="s">
        <v>87</v>
      </c>
      <c r="C55" s="18" t="s">
        <v>26</v>
      </c>
      <c r="D55" s="16">
        <v>19</v>
      </c>
      <c r="E55" s="20">
        <f t="shared" si="6"/>
        <v>7600</v>
      </c>
      <c r="F55" s="21">
        <v>6918</v>
      </c>
      <c r="G55" s="22">
        <f t="shared" si="7"/>
        <v>17.295</v>
      </c>
      <c r="H55" s="22">
        <f t="shared" si="4"/>
        <v>17.295</v>
      </c>
      <c r="I55" s="35">
        <f t="shared" si="5"/>
        <v>1729.5</v>
      </c>
      <c r="J55" s="16"/>
    </row>
    <row r="56" ht="21" customHeight="1" spans="1:10">
      <c r="A56" s="16">
        <v>52</v>
      </c>
      <c r="B56" s="17" t="s">
        <v>88</v>
      </c>
      <c r="C56" s="18" t="s">
        <v>16</v>
      </c>
      <c r="D56" s="16">
        <v>60</v>
      </c>
      <c r="E56" s="20">
        <f t="shared" si="6"/>
        <v>24000</v>
      </c>
      <c r="F56" s="21">
        <v>28537</v>
      </c>
      <c r="G56" s="22">
        <f t="shared" si="7"/>
        <v>71.3425</v>
      </c>
      <c r="H56" s="22">
        <f t="shared" ref="H56:H89" si="8">IF(D56&gt;G56,G56,D56)</f>
        <v>60</v>
      </c>
      <c r="I56" s="35">
        <f t="shared" ref="I56:I89" si="9">H56*100</f>
        <v>6000</v>
      </c>
      <c r="J56" s="16"/>
    </row>
    <row r="57" ht="25" customHeight="1" spans="1:10">
      <c r="A57" s="16">
        <v>53</v>
      </c>
      <c r="B57" s="17" t="s">
        <v>89</v>
      </c>
      <c r="C57" s="18" t="s">
        <v>90</v>
      </c>
      <c r="D57" s="16">
        <v>282</v>
      </c>
      <c r="E57" s="20">
        <f t="shared" si="6"/>
        <v>112800</v>
      </c>
      <c r="F57" s="21">
        <v>5702</v>
      </c>
      <c r="G57" s="22">
        <f t="shared" si="7"/>
        <v>14.255</v>
      </c>
      <c r="H57" s="22">
        <f t="shared" si="8"/>
        <v>14.255</v>
      </c>
      <c r="I57" s="35">
        <f t="shared" si="9"/>
        <v>1425.5</v>
      </c>
      <c r="J57" s="16"/>
    </row>
    <row r="58" ht="21" customHeight="1" spans="1:10">
      <c r="A58" s="16">
        <v>54</v>
      </c>
      <c r="B58" s="28" t="s">
        <v>91</v>
      </c>
      <c r="C58" s="32" t="s">
        <v>92</v>
      </c>
      <c r="D58" s="16">
        <v>180</v>
      </c>
      <c r="E58" s="20">
        <f t="shared" si="6"/>
        <v>72000</v>
      </c>
      <c r="F58" s="30">
        <v>44628</v>
      </c>
      <c r="G58" s="22">
        <f t="shared" si="7"/>
        <v>111.57</v>
      </c>
      <c r="H58" s="22">
        <f t="shared" si="8"/>
        <v>111.57</v>
      </c>
      <c r="I58" s="35">
        <f t="shared" si="9"/>
        <v>11157</v>
      </c>
      <c r="J58" s="16"/>
    </row>
    <row r="59" ht="21" customHeight="1" spans="1:10">
      <c r="A59" s="16">
        <v>55</v>
      </c>
      <c r="B59" s="17" t="s">
        <v>93</v>
      </c>
      <c r="C59" s="18" t="s">
        <v>18</v>
      </c>
      <c r="D59" s="16">
        <v>4.8</v>
      </c>
      <c r="E59" s="20">
        <f t="shared" si="6"/>
        <v>1920</v>
      </c>
      <c r="F59" s="21">
        <v>1865</v>
      </c>
      <c r="G59" s="22">
        <f t="shared" si="7"/>
        <v>4.6625</v>
      </c>
      <c r="H59" s="22">
        <f t="shared" si="8"/>
        <v>4.6625</v>
      </c>
      <c r="I59" s="35">
        <f t="shared" si="9"/>
        <v>466.25</v>
      </c>
      <c r="J59" s="16"/>
    </row>
    <row r="60" ht="21" customHeight="1" spans="1:10">
      <c r="A60" s="16">
        <v>56</v>
      </c>
      <c r="B60" s="17" t="s">
        <v>94</v>
      </c>
      <c r="C60" s="18" t="s">
        <v>95</v>
      </c>
      <c r="D60" s="16">
        <v>963</v>
      </c>
      <c r="E60" s="20">
        <f t="shared" si="6"/>
        <v>385200</v>
      </c>
      <c r="F60" s="21">
        <v>384741</v>
      </c>
      <c r="G60" s="22">
        <f t="shared" si="7"/>
        <v>961.8525</v>
      </c>
      <c r="H60" s="22">
        <f t="shared" si="8"/>
        <v>961.8525</v>
      </c>
      <c r="I60" s="35">
        <f t="shared" si="9"/>
        <v>96185.25</v>
      </c>
      <c r="J60" s="16"/>
    </row>
    <row r="61" ht="21" customHeight="1" spans="1:10">
      <c r="A61" s="16">
        <v>57</v>
      </c>
      <c r="B61" s="17" t="s">
        <v>96</v>
      </c>
      <c r="C61" s="18" t="s">
        <v>49</v>
      </c>
      <c r="D61" s="16">
        <v>70</v>
      </c>
      <c r="E61" s="20">
        <f t="shared" si="6"/>
        <v>28000</v>
      </c>
      <c r="F61" s="21">
        <v>27450</v>
      </c>
      <c r="G61" s="22">
        <f t="shared" si="7"/>
        <v>68.625</v>
      </c>
      <c r="H61" s="22">
        <f t="shared" si="8"/>
        <v>68.625</v>
      </c>
      <c r="I61" s="35">
        <f t="shared" si="9"/>
        <v>6862.5</v>
      </c>
      <c r="J61" s="16"/>
    </row>
    <row r="62" ht="21" customHeight="1" spans="1:10">
      <c r="A62" s="16">
        <v>58</v>
      </c>
      <c r="B62" s="17" t="s">
        <v>97</v>
      </c>
      <c r="C62" s="18" t="s">
        <v>16</v>
      </c>
      <c r="D62" s="16">
        <v>30</v>
      </c>
      <c r="E62" s="20">
        <f t="shared" si="6"/>
        <v>12000</v>
      </c>
      <c r="F62" s="21">
        <v>8995</v>
      </c>
      <c r="G62" s="22">
        <f t="shared" si="7"/>
        <v>22.4875</v>
      </c>
      <c r="H62" s="22">
        <f t="shared" si="8"/>
        <v>22.4875</v>
      </c>
      <c r="I62" s="35">
        <f t="shared" si="9"/>
        <v>2248.75</v>
      </c>
      <c r="J62" s="16"/>
    </row>
    <row r="63" ht="21" customHeight="1" spans="1:10">
      <c r="A63" s="16">
        <v>59</v>
      </c>
      <c r="B63" s="17" t="s">
        <v>98</v>
      </c>
      <c r="C63" s="18" t="s">
        <v>43</v>
      </c>
      <c r="D63" s="16">
        <v>270</v>
      </c>
      <c r="E63" s="20">
        <f t="shared" si="6"/>
        <v>108000</v>
      </c>
      <c r="F63" s="21">
        <v>61116</v>
      </c>
      <c r="G63" s="22">
        <f t="shared" si="7"/>
        <v>152.79</v>
      </c>
      <c r="H63" s="22">
        <f t="shared" si="8"/>
        <v>152.79</v>
      </c>
      <c r="I63" s="35">
        <f t="shared" si="9"/>
        <v>15279</v>
      </c>
      <c r="J63" s="16"/>
    </row>
    <row r="64" ht="21" customHeight="1" spans="1:10">
      <c r="A64" s="16">
        <v>60</v>
      </c>
      <c r="B64" s="17" t="s">
        <v>99</v>
      </c>
      <c r="C64" s="18" t="s">
        <v>18</v>
      </c>
      <c r="D64" s="16">
        <v>10</v>
      </c>
      <c r="E64" s="20">
        <f t="shared" si="6"/>
        <v>4000</v>
      </c>
      <c r="F64" s="21">
        <v>5991</v>
      </c>
      <c r="G64" s="22">
        <f t="shared" si="7"/>
        <v>14.9775</v>
      </c>
      <c r="H64" s="22">
        <f t="shared" si="8"/>
        <v>10</v>
      </c>
      <c r="I64" s="35">
        <f t="shared" si="9"/>
        <v>1000</v>
      </c>
      <c r="J64" s="16"/>
    </row>
    <row r="65" ht="21" customHeight="1" spans="1:10">
      <c r="A65" s="16">
        <v>61</v>
      </c>
      <c r="B65" s="17" t="s">
        <v>100</v>
      </c>
      <c r="C65" s="18" t="s">
        <v>18</v>
      </c>
      <c r="D65" s="16">
        <v>24</v>
      </c>
      <c r="E65" s="20">
        <f t="shared" si="6"/>
        <v>9600</v>
      </c>
      <c r="F65" s="21">
        <v>10431</v>
      </c>
      <c r="G65" s="22">
        <f t="shared" si="7"/>
        <v>26.0775</v>
      </c>
      <c r="H65" s="22">
        <f t="shared" si="8"/>
        <v>24</v>
      </c>
      <c r="I65" s="35">
        <f t="shared" si="9"/>
        <v>2400</v>
      </c>
      <c r="J65" s="16"/>
    </row>
    <row r="66" ht="21" customHeight="1" spans="1:10">
      <c r="A66" s="16">
        <v>62</v>
      </c>
      <c r="B66" s="17" t="s">
        <v>101</v>
      </c>
      <c r="C66" s="18" t="s">
        <v>18</v>
      </c>
      <c r="D66" s="16">
        <v>14.5</v>
      </c>
      <c r="E66" s="20">
        <f t="shared" si="6"/>
        <v>5800</v>
      </c>
      <c r="F66" s="21">
        <v>5793</v>
      </c>
      <c r="G66" s="22">
        <f t="shared" si="7"/>
        <v>14.4825</v>
      </c>
      <c r="H66" s="22">
        <f t="shared" si="8"/>
        <v>14.4825</v>
      </c>
      <c r="I66" s="35">
        <f t="shared" si="9"/>
        <v>1448.25</v>
      </c>
      <c r="J66" s="16"/>
    </row>
    <row r="67" ht="21" customHeight="1" spans="1:10">
      <c r="A67" s="16">
        <v>63</v>
      </c>
      <c r="B67" s="17" t="s">
        <v>102</v>
      </c>
      <c r="C67" s="18" t="s">
        <v>16</v>
      </c>
      <c r="D67" s="16">
        <v>70</v>
      </c>
      <c r="E67" s="20">
        <f t="shared" si="6"/>
        <v>28000</v>
      </c>
      <c r="F67" s="21">
        <v>28515</v>
      </c>
      <c r="G67" s="22">
        <f t="shared" si="7"/>
        <v>71.2875</v>
      </c>
      <c r="H67" s="22">
        <f t="shared" si="8"/>
        <v>70</v>
      </c>
      <c r="I67" s="35">
        <f t="shared" si="9"/>
        <v>7000</v>
      </c>
      <c r="J67" s="16"/>
    </row>
    <row r="68" ht="21" customHeight="1" spans="1:10">
      <c r="A68" s="16">
        <v>64</v>
      </c>
      <c r="B68" s="17" t="s">
        <v>103</v>
      </c>
      <c r="C68" s="18" t="s">
        <v>83</v>
      </c>
      <c r="D68" s="16">
        <v>200</v>
      </c>
      <c r="E68" s="20">
        <f t="shared" si="6"/>
        <v>80000</v>
      </c>
      <c r="F68" s="21">
        <v>86412</v>
      </c>
      <c r="G68" s="22">
        <f t="shared" si="7"/>
        <v>216.03</v>
      </c>
      <c r="H68" s="22">
        <f t="shared" si="8"/>
        <v>200</v>
      </c>
      <c r="I68" s="35">
        <f t="shared" si="9"/>
        <v>20000</v>
      </c>
      <c r="J68" s="16"/>
    </row>
    <row r="69" ht="21" customHeight="1" spans="1:10">
      <c r="A69" s="16">
        <v>65</v>
      </c>
      <c r="B69" s="17" t="s">
        <v>104</v>
      </c>
      <c r="C69" s="18" t="s">
        <v>22</v>
      </c>
      <c r="D69" s="16">
        <v>70</v>
      </c>
      <c r="E69" s="20">
        <f t="shared" si="6"/>
        <v>28000</v>
      </c>
      <c r="F69" s="21">
        <v>25192</v>
      </c>
      <c r="G69" s="22">
        <f t="shared" si="7"/>
        <v>62.98</v>
      </c>
      <c r="H69" s="22">
        <f t="shared" si="8"/>
        <v>62.98</v>
      </c>
      <c r="I69" s="35">
        <f t="shared" si="9"/>
        <v>6298</v>
      </c>
      <c r="J69" s="16"/>
    </row>
    <row r="70" ht="21" customHeight="1" spans="1:10">
      <c r="A70" s="16">
        <v>66</v>
      </c>
      <c r="B70" s="17" t="s">
        <v>105</v>
      </c>
      <c r="C70" s="18" t="s">
        <v>60</v>
      </c>
      <c r="D70" s="16">
        <v>25</v>
      </c>
      <c r="E70" s="20">
        <f t="shared" ref="E70:E101" si="10">D70*400</f>
        <v>10000</v>
      </c>
      <c r="F70" s="21">
        <v>13134</v>
      </c>
      <c r="G70" s="22">
        <f t="shared" ref="G70:G101" si="11">F70/400</f>
        <v>32.835</v>
      </c>
      <c r="H70" s="22">
        <f t="shared" si="8"/>
        <v>25</v>
      </c>
      <c r="I70" s="35">
        <f t="shared" si="9"/>
        <v>2500</v>
      </c>
      <c r="J70" s="16"/>
    </row>
    <row r="71" ht="21" customHeight="1" spans="1:10">
      <c r="A71" s="16">
        <v>67</v>
      </c>
      <c r="B71" s="28" t="s">
        <v>106</v>
      </c>
      <c r="C71" s="32" t="s">
        <v>107</v>
      </c>
      <c r="D71" s="16">
        <v>130</v>
      </c>
      <c r="E71" s="20">
        <f t="shared" si="10"/>
        <v>52000</v>
      </c>
      <c r="F71" s="30">
        <v>5503</v>
      </c>
      <c r="G71" s="22">
        <f t="shared" si="11"/>
        <v>13.7575</v>
      </c>
      <c r="H71" s="22">
        <f t="shared" si="8"/>
        <v>13.7575</v>
      </c>
      <c r="I71" s="35">
        <f t="shared" si="9"/>
        <v>1375.75</v>
      </c>
      <c r="J71" s="16"/>
    </row>
    <row r="72" ht="21" customHeight="1" spans="1:10">
      <c r="A72" s="16">
        <v>68</v>
      </c>
      <c r="B72" s="17" t="s">
        <v>108</v>
      </c>
      <c r="C72" s="18" t="s">
        <v>20</v>
      </c>
      <c r="D72" s="16">
        <v>74</v>
      </c>
      <c r="E72" s="20">
        <f t="shared" si="10"/>
        <v>29600</v>
      </c>
      <c r="F72" s="21">
        <v>29075</v>
      </c>
      <c r="G72" s="22">
        <f t="shared" si="11"/>
        <v>72.6875</v>
      </c>
      <c r="H72" s="22">
        <f t="shared" si="8"/>
        <v>72.6875</v>
      </c>
      <c r="I72" s="35">
        <f t="shared" si="9"/>
        <v>7268.75</v>
      </c>
      <c r="J72" s="16"/>
    </row>
    <row r="73" ht="21" customHeight="1" spans="1:10">
      <c r="A73" s="16">
        <v>69</v>
      </c>
      <c r="B73" s="28" t="s">
        <v>109</v>
      </c>
      <c r="C73" s="21" t="s">
        <v>110</v>
      </c>
      <c r="D73" s="16">
        <v>35</v>
      </c>
      <c r="E73" s="20">
        <f t="shared" si="10"/>
        <v>14000</v>
      </c>
      <c r="F73" s="30">
        <v>1559</v>
      </c>
      <c r="G73" s="22">
        <f t="shared" si="11"/>
        <v>3.8975</v>
      </c>
      <c r="H73" s="22">
        <f t="shared" si="8"/>
        <v>3.8975</v>
      </c>
      <c r="I73" s="35">
        <f t="shared" si="9"/>
        <v>389.75</v>
      </c>
      <c r="J73" s="16"/>
    </row>
    <row r="74" ht="21" customHeight="1" spans="1:10">
      <c r="A74" s="16">
        <v>70</v>
      </c>
      <c r="B74" s="17" t="s">
        <v>111</v>
      </c>
      <c r="C74" s="18" t="s">
        <v>18</v>
      </c>
      <c r="D74" s="16">
        <v>12.84</v>
      </c>
      <c r="E74" s="20">
        <f t="shared" si="10"/>
        <v>5136</v>
      </c>
      <c r="F74" s="21">
        <v>5509</v>
      </c>
      <c r="G74" s="22">
        <f t="shared" si="11"/>
        <v>13.7725</v>
      </c>
      <c r="H74" s="22">
        <f t="shared" si="8"/>
        <v>12.84</v>
      </c>
      <c r="I74" s="35">
        <f t="shared" si="9"/>
        <v>1284</v>
      </c>
      <c r="J74" s="16"/>
    </row>
    <row r="75" ht="21" customHeight="1" spans="1:10">
      <c r="A75" s="16">
        <v>71</v>
      </c>
      <c r="B75" s="17" t="s">
        <v>112</v>
      </c>
      <c r="C75" s="18" t="s">
        <v>41</v>
      </c>
      <c r="D75" s="16">
        <v>172</v>
      </c>
      <c r="E75" s="20">
        <f t="shared" si="10"/>
        <v>68800</v>
      </c>
      <c r="F75" s="21">
        <v>68203</v>
      </c>
      <c r="G75" s="22">
        <f t="shared" si="11"/>
        <v>170.5075</v>
      </c>
      <c r="H75" s="22">
        <f t="shared" si="8"/>
        <v>170.5075</v>
      </c>
      <c r="I75" s="35">
        <f t="shared" si="9"/>
        <v>17050.75</v>
      </c>
      <c r="J75" s="16"/>
    </row>
    <row r="76" ht="21" customHeight="1" spans="1:10">
      <c r="A76" s="16">
        <v>72</v>
      </c>
      <c r="B76" s="17" t="s">
        <v>113</v>
      </c>
      <c r="C76" s="18" t="s">
        <v>43</v>
      </c>
      <c r="D76" s="16">
        <v>190</v>
      </c>
      <c r="E76" s="20">
        <f t="shared" si="10"/>
        <v>76000</v>
      </c>
      <c r="F76" s="21">
        <v>31478</v>
      </c>
      <c r="G76" s="22">
        <f t="shared" si="11"/>
        <v>78.695</v>
      </c>
      <c r="H76" s="22">
        <f t="shared" si="8"/>
        <v>78.695</v>
      </c>
      <c r="I76" s="35">
        <f t="shared" si="9"/>
        <v>7869.5</v>
      </c>
      <c r="J76" s="16"/>
    </row>
    <row r="77" ht="21" customHeight="1" spans="1:10">
      <c r="A77" s="16">
        <v>73</v>
      </c>
      <c r="B77" s="17" t="s">
        <v>114</v>
      </c>
      <c r="C77" s="18" t="s">
        <v>41</v>
      </c>
      <c r="D77" s="16">
        <v>26.92</v>
      </c>
      <c r="E77" s="20">
        <f t="shared" si="10"/>
        <v>10768</v>
      </c>
      <c r="F77" s="21">
        <v>13165</v>
      </c>
      <c r="G77" s="22">
        <f t="shared" si="11"/>
        <v>32.9125</v>
      </c>
      <c r="H77" s="22">
        <f t="shared" si="8"/>
        <v>26.92</v>
      </c>
      <c r="I77" s="35">
        <f t="shared" si="9"/>
        <v>2692</v>
      </c>
      <c r="J77" s="16"/>
    </row>
    <row r="78" ht="21" customHeight="1" spans="1:10">
      <c r="A78" s="16">
        <v>74</v>
      </c>
      <c r="B78" s="17" t="s">
        <v>115</v>
      </c>
      <c r="C78" s="18" t="s">
        <v>60</v>
      </c>
      <c r="D78" s="16">
        <v>40</v>
      </c>
      <c r="E78" s="20">
        <f t="shared" si="10"/>
        <v>16000</v>
      </c>
      <c r="F78" s="21">
        <v>16098</v>
      </c>
      <c r="G78" s="22">
        <f t="shared" si="11"/>
        <v>40.245</v>
      </c>
      <c r="H78" s="22">
        <f t="shared" si="8"/>
        <v>40</v>
      </c>
      <c r="I78" s="35">
        <f t="shared" si="9"/>
        <v>4000</v>
      </c>
      <c r="J78" s="16"/>
    </row>
    <row r="79" ht="21" customHeight="1" spans="1:10">
      <c r="A79" s="16">
        <v>75</v>
      </c>
      <c r="B79" s="17" t="s">
        <v>116</v>
      </c>
      <c r="C79" s="18" t="s">
        <v>14</v>
      </c>
      <c r="D79" s="16">
        <v>150</v>
      </c>
      <c r="E79" s="20">
        <f t="shared" si="10"/>
        <v>60000</v>
      </c>
      <c r="F79" s="21">
        <v>45183</v>
      </c>
      <c r="G79" s="22">
        <f t="shared" si="11"/>
        <v>112.9575</v>
      </c>
      <c r="H79" s="22">
        <f t="shared" si="8"/>
        <v>112.9575</v>
      </c>
      <c r="I79" s="35">
        <f t="shared" si="9"/>
        <v>11295.75</v>
      </c>
      <c r="J79" s="16"/>
    </row>
    <row r="80" ht="21" customHeight="1" spans="1:10">
      <c r="A80" s="16">
        <v>76</v>
      </c>
      <c r="B80" s="17" t="s">
        <v>117</v>
      </c>
      <c r="C80" s="18" t="s">
        <v>22</v>
      </c>
      <c r="D80" s="16">
        <v>30</v>
      </c>
      <c r="E80" s="20">
        <f t="shared" si="10"/>
        <v>12000</v>
      </c>
      <c r="F80" s="21">
        <v>12589</v>
      </c>
      <c r="G80" s="22">
        <f t="shared" si="11"/>
        <v>31.4725</v>
      </c>
      <c r="H80" s="22">
        <f t="shared" si="8"/>
        <v>30</v>
      </c>
      <c r="I80" s="35">
        <f t="shared" si="9"/>
        <v>3000</v>
      </c>
      <c r="J80" s="16"/>
    </row>
    <row r="81" ht="21" customHeight="1" spans="1:10">
      <c r="A81" s="16">
        <v>77</v>
      </c>
      <c r="B81" s="17" t="s">
        <v>118</v>
      </c>
      <c r="C81" s="18" t="s">
        <v>18</v>
      </c>
      <c r="D81" s="16">
        <v>41</v>
      </c>
      <c r="E81" s="20">
        <f t="shared" si="10"/>
        <v>16400</v>
      </c>
      <c r="F81" s="21">
        <v>8989</v>
      </c>
      <c r="G81" s="22">
        <f t="shared" si="11"/>
        <v>22.4725</v>
      </c>
      <c r="H81" s="22">
        <f t="shared" si="8"/>
        <v>22.4725</v>
      </c>
      <c r="I81" s="35">
        <f t="shared" si="9"/>
        <v>2247.25</v>
      </c>
      <c r="J81" s="16"/>
    </row>
    <row r="82" ht="21" customHeight="1" spans="1:10">
      <c r="A82" s="16">
        <v>78</v>
      </c>
      <c r="B82" s="17" t="s">
        <v>119</v>
      </c>
      <c r="C82" s="18" t="s">
        <v>60</v>
      </c>
      <c r="D82" s="16">
        <v>15</v>
      </c>
      <c r="E82" s="20">
        <f t="shared" si="10"/>
        <v>6000</v>
      </c>
      <c r="F82" s="21">
        <v>9711</v>
      </c>
      <c r="G82" s="22">
        <f t="shared" si="11"/>
        <v>24.2775</v>
      </c>
      <c r="H82" s="22">
        <f t="shared" si="8"/>
        <v>15</v>
      </c>
      <c r="I82" s="35">
        <f t="shared" si="9"/>
        <v>1500</v>
      </c>
      <c r="J82" s="16"/>
    </row>
    <row r="83" ht="21" customHeight="1" spans="1:10">
      <c r="A83" s="16">
        <v>79</v>
      </c>
      <c r="B83" s="17" t="s">
        <v>120</v>
      </c>
      <c r="C83" s="18" t="s">
        <v>43</v>
      </c>
      <c r="D83" s="16">
        <v>150</v>
      </c>
      <c r="E83" s="20">
        <f t="shared" si="10"/>
        <v>60000</v>
      </c>
      <c r="F83" s="21">
        <v>61705</v>
      </c>
      <c r="G83" s="22">
        <f t="shared" si="11"/>
        <v>154.2625</v>
      </c>
      <c r="H83" s="22">
        <f t="shared" si="8"/>
        <v>150</v>
      </c>
      <c r="I83" s="35">
        <f t="shared" si="9"/>
        <v>15000</v>
      </c>
      <c r="J83" s="16"/>
    </row>
    <row r="84" ht="21" customHeight="1" spans="1:10">
      <c r="A84" s="16">
        <v>80</v>
      </c>
      <c r="B84" s="17" t="s">
        <v>121</v>
      </c>
      <c r="C84" s="18" t="s">
        <v>122</v>
      </c>
      <c r="D84" s="16">
        <v>9.47</v>
      </c>
      <c r="E84" s="20">
        <f t="shared" si="10"/>
        <v>3788</v>
      </c>
      <c r="F84" s="21">
        <v>4389</v>
      </c>
      <c r="G84" s="22">
        <f t="shared" si="11"/>
        <v>10.9725</v>
      </c>
      <c r="H84" s="22">
        <f t="shared" si="8"/>
        <v>9.47</v>
      </c>
      <c r="I84" s="35">
        <f t="shared" si="9"/>
        <v>947</v>
      </c>
      <c r="J84" s="16"/>
    </row>
    <row r="85" ht="21" customHeight="1" spans="1:10">
      <c r="A85" s="16">
        <v>81</v>
      </c>
      <c r="B85" s="17" t="s">
        <v>123</v>
      </c>
      <c r="C85" s="18" t="s">
        <v>60</v>
      </c>
      <c r="D85" s="16">
        <v>10</v>
      </c>
      <c r="E85" s="20">
        <f t="shared" si="10"/>
        <v>4000</v>
      </c>
      <c r="F85" s="21">
        <v>3973</v>
      </c>
      <c r="G85" s="22">
        <f t="shared" si="11"/>
        <v>9.9325</v>
      </c>
      <c r="H85" s="22">
        <f t="shared" si="8"/>
        <v>9.9325</v>
      </c>
      <c r="I85" s="35">
        <f t="shared" si="9"/>
        <v>993.25</v>
      </c>
      <c r="J85" s="16"/>
    </row>
    <row r="86" ht="21" customHeight="1" spans="1:10">
      <c r="A86" s="16">
        <v>82</v>
      </c>
      <c r="B86" s="17" t="s">
        <v>124</v>
      </c>
      <c r="C86" s="18" t="s">
        <v>60</v>
      </c>
      <c r="D86" s="16">
        <v>30</v>
      </c>
      <c r="E86" s="20">
        <f t="shared" si="10"/>
        <v>12000</v>
      </c>
      <c r="F86" s="21">
        <v>7959</v>
      </c>
      <c r="G86" s="22">
        <f t="shared" si="11"/>
        <v>19.8975</v>
      </c>
      <c r="H86" s="22">
        <f t="shared" si="8"/>
        <v>19.8975</v>
      </c>
      <c r="I86" s="35">
        <f t="shared" si="9"/>
        <v>1989.75</v>
      </c>
      <c r="J86" s="16"/>
    </row>
    <row r="87" ht="25" customHeight="1" spans="1:10">
      <c r="A87" s="16">
        <v>83</v>
      </c>
      <c r="B87" s="17" t="s">
        <v>125</v>
      </c>
      <c r="C87" s="18" t="s">
        <v>90</v>
      </c>
      <c r="D87" s="16">
        <v>255</v>
      </c>
      <c r="E87" s="20">
        <f t="shared" si="10"/>
        <v>102000</v>
      </c>
      <c r="F87" s="21">
        <v>40222</v>
      </c>
      <c r="G87" s="22">
        <f t="shared" si="11"/>
        <v>100.555</v>
      </c>
      <c r="H87" s="22">
        <f t="shared" si="8"/>
        <v>100.555</v>
      </c>
      <c r="I87" s="35">
        <f t="shared" si="9"/>
        <v>10055.5</v>
      </c>
      <c r="J87" s="16"/>
    </row>
    <row r="88" ht="21" customHeight="1" spans="1:10">
      <c r="A88" s="16">
        <v>84</v>
      </c>
      <c r="B88" s="17" t="s">
        <v>126</v>
      </c>
      <c r="C88" s="18" t="s">
        <v>41</v>
      </c>
      <c r="D88" s="16">
        <v>11.7</v>
      </c>
      <c r="E88" s="20">
        <f t="shared" si="10"/>
        <v>4680</v>
      </c>
      <c r="F88" s="21">
        <v>7061</v>
      </c>
      <c r="G88" s="22">
        <f t="shared" si="11"/>
        <v>17.6525</v>
      </c>
      <c r="H88" s="22">
        <f t="shared" si="8"/>
        <v>11.7</v>
      </c>
      <c r="I88" s="35">
        <f t="shared" si="9"/>
        <v>1170</v>
      </c>
      <c r="J88" s="16"/>
    </row>
    <row r="89" ht="21" customHeight="1" spans="1:10">
      <c r="A89" s="16">
        <v>85</v>
      </c>
      <c r="B89" s="17" t="s">
        <v>127</v>
      </c>
      <c r="C89" s="18" t="s">
        <v>43</v>
      </c>
      <c r="D89" s="16">
        <v>290</v>
      </c>
      <c r="E89" s="20">
        <f t="shared" si="10"/>
        <v>116000</v>
      </c>
      <c r="F89" s="21">
        <v>105643</v>
      </c>
      <c r="G89" s="22">
        <f t="shared" si="11"/>
        <v>264.1075</v>
      </c>
      <c r="H89" s="22">
        <f t="shared" si="8"/>
        <v>264.1075</v>
      </c>
      <c r="I89" s="35">
        <f t="shared" si="9"/>
        <v>26410.75</v>
      </c>
      <c r="J89" s="16"/>
    </row>
    <row r="90" ht="21" customHeight="1" spans="1:10">
      <c r="A90" s="16">
        <v>86</v>
      </c>
      <c r="B90" s="17" t="s">
        <v>128</v>
      </c>
      <c r="C90" s="18" t="s">
        <v>49</v>
      </c>
      <c r="D90" s="16">
        <v>100</v>
      </c>
      <c r="E90" s="20">
        <f t="shared" si="10"/>
        <v>40000</v>
      </c>
      <c r="F90" s="21">
        <v>40101</v>
      </c>
      <c r="G90" s="22">
        <f t="shared" si="11"/>
        <v>100.2525</v>
      </c>
      <c r="H90" s="22">
        <f t="shared" ref="H90:H121" si="12">IF(D90&gt;G90,G90,D90)</f>
        <v>100</v>
      </c>
      <c r="I90" s="35">
        <f t="shared" ref="I90:I121" si="13">H90*100</f>
        <v>10000</v>
      </c>
      <c r="J90" s="16"/>
    </row>
    <row r="91" ht="21" customHeight="1" spans="1:10">
      <c r="A91" s="16">
        <v>87</v>
      </c>
      <c r="B91" s="17" t="s">
        <v>129</v>
      </c>
      <c r="C91" s="18" t="s">
        <v>18</v>
      </c>
      <c r="D91" s="16">
        <v>20</v>
      </c>
      <c r="E91" s="20">
        <f t="shared" si="10"/>
        <v>8000</v>
      </c>
      <c r="F91" s="21">
        <v>7584</v>
      </c>
      <c r="G91" s="22">
        <f t="shared" si="11"/>
        <v>18.96</v>
      </c>
      <c r="H91" s="22">
        <f t="shared" si="12"/>
        <v>18.96</v>
      </c>
      <c r="I91" s="35">
        <f t="shared" si="13"/>
        <v>1896</v>
      </c>
      <c r="J91" s="16"/>
    </row>
    <row r="92" ht="21" customHeight="1" spans="1:10">
      <c r="A92" s="16">
        <v>88</v>
      </c>
      <c r="B92" s="17" t="s">
        <v>130</v>
      </c>
      <c r="C92" s="18" t="s">
        <v>131</v>
      </c>
      <c r="D92" s="16">
        <v>95</v>
      </c>
      <c r="E92" s="20">
        <f t="shared" si="10"/>
        <v>38000</v>
      </c>
      <c r="F92" s="21">
        <v>47955</v>
      </c>
      <c r="G92" s="22">
        <f t="shared" si="11"/>
        <v>119.8875</v>
      </c>
      <c r="H92" s="22">
        <f t="shared" si="12"/>
        <v>95</v>
      </c>
      <c r="I92" s="35">
        <f t="shared" si="13"/>
        <v>9500</v>
      </c>
      <c r="J92" s="16"/>
    </row>
    <row r="93" ht="21" customHeight="1" spans="1:10">
      <c r="A93" s="16">
        <v>89</v>
      </c>
      <c r="B93" s="17" t="s">
        <v>132</v>
      </c>
      <c r="C93" s="18" t="s">
        <v>16</v>
      </c>
      <c r="D93" s="16">
        <v>55</v>
      </c>
      <c r="E93" s="20">
        <f t="shared" si="10"/>
        <v>22000</v>
      </c>
      <c r="F93" s="21">
        <v>15811</v>
      </c>
      <c r="G93" s="22">
        <f t="shared" si="11"/>
        <v>39.5275</v>
      </c>
      <c r="H93" s="22">
        <f t="shared" si="12"/>
        <v>39.5275</v>
      </c>
      <c r="I93" s="35">
        <f t="shared" si="13"/>
        <v>3952.75</v>
      </c>
      <c r="J93" s="16"/>
    </row>
    <row r="94" ht="21" customHeight="1" spans="1:10">
      <c r="A94" s="16">
        <v>90</v>
      </c>
      <c r="B94" s="17" t="s">
        <v>133</v>
      </c>
      <c r="C94" s="18" t="s">
        <v>20</v>
      </c>
      <c r="D94" s="16">
        <v>1000</v>
      </c>
      <c r="E94" s="20">
        <f t="shared" si="10"/>
        <v>400000</v>
      </c>
      <c r="F94" s="21">
        <v>279552</v>
      </c>
      <c r="G94" s="22">
        <f t="shared" si="11"/>
        <v>698.88</v>
      </c>
      <c r="H94" s="22">
        <f t="shared" si="12"/>
        <v>698.88</v>
      </c>
      <c r="I94" s="35">
        <f t="shared" si="13"/>
        <v>69888</v>
      </c>
      <c r="J94" s="16"/>
    </row>
    <row r="95" ht="21" customHeight="1" spans="1:10">
      <c r="A95" s="16">
        <v>91</v>
      </c>
      <c r="B95" s="28" t="s">
        <v>133</v>
      </c>
      <c r="C95" s="21" t="s">
        <v>134</v>
      </c>
      <c r="D95" s="16">
        <f>D94-G94</f>
        <v>301.12</v>
      </c>
      <c r="E95" s="20">
        <f t="shared" si="10"/>
        <v>120448</v>
      </c>
      <c r="F95" s="30">
        <v>30980</v>
      </c>
      <c r="G95" s="22">
        <f t="shared" si="11"/>
        <v>77.45</v>
      </c>
      <c r="H95" s="22">
        <f t="shared" si="12"/>
        <v>77.45</v>
      </c>
      <c r="I95" s="35">
        <f t="shared" si="13"/>
        <v>7745</v>
      </c>
      <c r="J95" s="16"/>
    </row>
    <row r="96" ht="21" customHeight="1" spans="1:10">
      <c r="A96" s="16">
        <v>92</v>
      </c>
      <c r="B96" s="17" t="s">
        <v>135</v>
      </c>
      <c r="C96" s="18" t="s">
        <v>136</v>
      </c>
      <c r="D96" s="16">
        <v>91</v>
      </c>
      <c r="E96" s="20">
        <f t="shared" si="10"/>
        <v>36400</v>
      </c>
      <c r="F96" s="21">
        <v>18361</v>
      </c>
      <c r="G96" s="22">
        <f t="shared" si="11"/>
        <v>45.9025</v>
      </c>
      <c r="H96" s="22">
        <f t="shared" si="12"/>
        <v>45.9025</v>
      </c>
      <c r="I96" s="35">
        <f t="shared" si="13"/>
        <v>4590.25</v>
      </c>
      <c r="J96" s="16"/>
    </row>
    <row r="97" ht="21" customHeight="1" spans="1:10">
      <c r="A97" s="16">
        <v>93</v>
      </c>
      <c r="B97" s="17" t="s">
        <v>137</v>
      </c>
      <c r="C97" s="18" t="s">
        <v>22</v>
      </c>
      <c r="D97" s="16">
        <v>510</v>
      </c>
      <c r="E97" s="20">
        <f t="shared" si="10"/>
        <v>204000</v>
      </c>
      <c r="F97" s="21">
        <v>194984</v>
      </c>
      <c r="G97" s="22">
        <f t="shared" si="11"/>
        <v>487.46</v>
      </c>
      <c r="H97" s="22">
        <f t="shared" si="12"/>
        <v>487.46</v>
      </c>
      <c r="I97" s="35">
        <f t="shared" si="13"/>
        <v>48746</v>
      </c>
      <c r="J97" s="16"/>
    </row>
    <row r="98" ht="21" customHeight="1" spans="1:10">
      <c r="A98" s="16">
        <v>94</v>
      </c>
      <c r="B98" s="17" t="s">
        <v>138</v>
      </c>
      <c r="C98" s="18" t="s">
        <v>18</v>
      </c>
      <c r="D98" s="16">
        <v>36</v>
      </c>
      <c r="E98" s="20">
        <f t="shared" si="10"/>
        <v>14400</v>
      </c>
      <c r="F98" s="21">
        <v>12453</v>
      </c>
      <c r="G98" s="22">
        <f t="shared" si="11"/>
        <v>31.1325</v>
      </c>
      <c r="H98" s="22">
        <f t="shared" si="12"/>
        <v>31.1325</v>
      </c>
      <c r="I98" s="35">
        <f t="shared" si="13"/>
        <v>3113.25</v>
      </c>
      <c r="J98" s="16"/>
    </row>
    <row r="99" ht="21" customHeight="1" spans="1:10">
      <c r="A99" s="16">
        <v>95</v>
      </c>
      <c r="B99" s="17" t="s">
        <v>139</v>
      </c>
      <c r="C99" s="18" t="s">
        <v>16</v>
      </c>
      <c r="D99" s="16">
        <v>45</v>
      </c>
      <c r="E99" s="20">
        <f t="shared" si="10"/>
        <v>18000</v>
      </c>
      <c r="F99" s="21">
        <v>23368</v>
      </c>
      <c r="G99" s="22">
        <f t="shared" si="11"/>
        <v>58.42</v>
      </c>
      <c r="H99" s="22">
        <f t="shared" si="12"/>
        <v>45</v>
      </c>
      <c r="I99" s="35">
        <f t="shared" si="13"/>
        <v>4500</v>
      </c>
      <c r="J99" s="16"/>
    </row>
    <row r="100" ht="21" customHeight="1" spans="1:10">
      <c r="A100" s="16">
        <v>96</v>
      </c>
      <c r="B100" s="17" t="s">
        <v>140</v>
      </c>
      <c r="C100" s="18" t="s">
        <v>18</v>
      </c>
      <c r="D100" s="16">
        <v>16.89</v>
      </c>
      <c r="E100" s="20">
        <f t="shared" si="10"/>
        <v>6756</v>
      </c>
      <c r="F100" s="21">
        <v>4830</v>
      </c>
      <c r="G100" s="22">
        <f t="shared" si="11"/>
        <v>12.075</v>
      </c>
      <c r="H100" s="22">
        <f t="shared" si="12"/>
        <v>12.075</v>
      </c>
      <c r="I100" s="35">
        <f t="shared" si="13"/>
        <v>1207.5</v>
      </c>
      <c r="J100" s="16"/>
    </row>
    <row r="101" ht="21" customHeight="1" spans="1:10">
      <c r="A101" s="16">
        <v>97</v>
      </c>
      <c r="B101" s="17" t="s">
        <v>141</v>
      </c>
      <c r="C101" s="18" t="s">
        <v>18</v>
      </c>
      <c r="D101" s="16">
        <v>13.19</v>
      </c>
      <c r="E101" s="20">
        <f t="shared" si="10"/>
        <v>5276</v>
      </c>
      <c r="F101" s="21">
        <v>4261</v>
      </c>
      <c r="G101" s="22">
        <f t="shared" si="11"/>
        <v>10.6525</v>
      </c>
      <c r="H101" s="22">
        <f t="shared" si="12"/>
        <v>10.6525</v>
      </c>
      <c r="I101" s="35">
        <f t="shared" si="13"/>
        <v>1065.25</v>
      </c>
      <c r="J101" s="16"/>
    </row>
    <row r="102" ht="21" customHeight="1" spans="1:10">
      <c r="A102" s="16">
        <v>98</v>
      </c>
      <c r="B102" s="17" t="s">
        <v>142</v>
      </c>
      <c r="C102" s="18" t="s">
        <v>60</v>
      </c>
      <c r="D102" s="16">
        <v>50</v>
      </c>
      <c r="E102" s="20">
        <f t="shared" ref="E102:E133" si="14">D102*400</f>
        <v>20000</v>
      </c>
      <c r="F102" s="21">
        <v>21755</v>
      </c>
      <c r="G102" s="22">
        <f t="shared" ref="G102:G133" si="15">F102/400</f>
        <v>54.3875</v>
      </c>
      <c r="H102" s="22">
        <f t="shared" si="12"/>
        <v>50</v>
      </c>
      <c r="I102" s="35">
        <f t="shared" si="13"/>
        <v>5000</v>
      </c>
      <c r="J102" s="16"/>
    </row>
    <row r="103" ht="21" customHeight="1" spans="1:10">
      <c r="A103" s="16">
        <v>99</v>
      </c>
      <c r="B103" s="17" t="s">
        <v>143</v>
      </c>
      <c r="C103" s="18" t="s">
        <v>20</v>
      </c>
      <c r="D103" s="16">
        <v>85</v>
      </c>
      <c r="E103" s="20">
        <f t="shared" si="14"/>
        <v>34000</v>
      </c>
      <c r="F103" s="21">
        <v>32442</v>
      </c>
      <c r="G103" s="22">
        <f t="shared" si="15"/>
        <v>81.105</v>
      </c>
      <c r="H103" s="22">
        <f t="shared" si="12"/>
        <v>81.105</v>
      </c>
      <c r="I103" s="35">
        <f t="shared" si="13"/>
        <v>8110.5</v>
      </c>
      <c r="J103" s="16"/>
    </row>
    <row r="104" ht="21" customHeight="1" spans="1:10">
      <c r="A104" s="16">
        <v>100</v>
      </c>
      <c r="B104" s="28" t="s">
        <v>144</v>
      </c>
      <c r="C104" s="21" t="s">
        <v>69</v>
      </c>
      <c r="D104" s="16">
        <v>160</v>
      </c>
      <c r="E104" s="20">
        <f t="shared" si="14"/>
        <v>64000</v>
      </c>
      <c r="F104" s="30">
        <v>48095</v>
      </c>
      <c r="G104" s="22">
        <f t="shared" si="15"/>
        <v>120.2375</v>
      </c>
      <c r="H104" s="22">
        <f t="shared" si="12"/>
        <v>120.2375</v>
      </c>
      <c r="I104" s="35">
        <f t="shared" si="13"/>
        <v>12023.75</v>
      </c>
      <c r="J104" s="16"/>
    </row>
    <row r="105" ht="21" customHeight="1" spans="1:10">
      <c r="A105" s="16">
        <v>101</v>
      </c>
      <c r="B105" s="17" t="s">
        <v>145</v>
      </c>
      <c r="C105" s="18" t="s">
        <v>18</v>
      </c>
      <c r="D105" s="16">
        <v>31</v>
      </c>
      <c r="E105" s="20">
        <f t="shared" si="14"/>
        <v>12400</v>
      </c>
      <c r="F105" s="21">
        <v>14233</v>
      </c>
      <c r="G105" s="22">
        <f t="shared" si="15"/>
        <v>35.5825</v>
      </c>
      <c r="H105" s="22">
        <f t="shared" si="12"/>
        <v>31</v>
      </c>
      <c r="I105" s="35">
        <f t="shared" si="13"/>
        <v>3100</v>
      </c>
      <c r="J105" s="16"/>
    </row>
    <row r="106" ht="21" customHeight="1" spans="1:10">
      <c r="A106" s="16">
        <v>102</v>
      </c>
      <c r="B106" s="17" t="s">
        <v>146</v>
      </c>
      <c r="C106" s="18" t="s">
        <v>16</v>
      </c>
      <c r="D106" s="16">
        <v>26</v>
      </c>
      <c r="E106" s="20">
        <f t="shared" si="14"/>
        <v>10400</v>
      </c>
      <c r="F106" s="21">
        <v>9818</v>
      </c>
      <c r="G106" s="22">
        <f t="shared" si="15"/>
        <v>24.545</v>
      </c>
      <c r="H106" s="22">
        <f t="shared" si="12"/>
        <v>24.545</v>
      </c>
      <c r="I106" s="35">
        <f t="shared" si="13"/>
        <v>2454.5</v>
      </c>
      <c r="J106" s="16"/>
    </row>
    <row r="107" ht="21" customHeight="1" spans="1:10">
      <c r="A107" s="16">
        <v>103</v>
      </c>
      <c r="B107" s="17" t="s">
        <v>147</v>
      </c>
      <c r="C107" s="18" t="s">
        <v>22</v>
      </c>
      <c r="D107" s="16">
        <v>150</v>
      </c>
      <c r="E107" s="20">
        <f t="shared" si="14"/>
        <v>60000</v>
      </c>
      <c r="F107" s="21">
        <v>45405</v>
      </c>
      <c r="G107" s="22">
        <f t="shared" si="15"/>
        <v>113.5125</v>
      </c>
      <c r="H107" s="22">
        <f t="shared" si="12"/>
        <v>113.5125</v>
      </c>
      <c r="I107" s="35">
        <f t="shared" si="13"/>
        <v>11351.25</v>
      </c>
      <c r="J107" s="16"/>
    </row>
    <row r="108" ht="21" customHeight="1" spans="1:10">
      <c r="A108" s="16">
        <v>104</v>
      </c>
      <c r="B108" s="17" t="s">
        <v>148</v>
      </c>
      <c r="C108" s="18" t="s">
        <v>60</v>
      </c>
      <c r="D108" s="16">
        <v>22</v>
      </c>
      <c r="E108" s="20">
        <f t="shared" si="14"/>
        <v>8800</v>
      </c>
      <c r="F108" s="21">
        <v>12456</v>
      </c>
      <c r="G108" s="22">
        <f t="shared" si="15"/>
        <v>31.14</v>
      </c>
      <c r="H108" s="22">
        <f t="shared" si="12"/>
        <v>22</v>
      </c>
      <c r="I108" s="35">
        <f t="shared" si="13"/>
        <v>2200</v>
      </c>
      <c r="J108" s="16"/>
    </row>
    <row r="109" ht="21" customHeight="1" spans="1:10">
      <c r="A109" s="16">
        <v>105</v>
      </c>
      <c r="B109" s="28" t="s">
        <v>149</v>
      </c>
      <c r="C109" s="21" t="s">
        <v>69</v>
      </c>
      <c r="D109" s="16">
        <v>5</v>
      </c>
      <c r="E109" s="20">
        <f t="shared" si="14"/>
        <v>2000</v>
      </c>
      <c r="F109" s="30">
        <v>1501</v>
      </c>
      <c r="G109" s="22">
        <f t="shared" si="15"/>
        <v>3.7525</v>
      </c>
      <c r="H109" s="22">
        <f t="shared" si="12"/>
        <v>3.7525</v>
      </c>
      <c r="I109" s="35">
        <f t="shared" si="13"/>
        <v>375.25</v>
      </c>
      <c r="J109" s="16"/>
    </row>
    <row r="110" ht="21" customHeight="1" spans="1:10">
      <c r="A110" s="16">
        <v>106</v>
      </c>
      <c r="B110" s="17" t="s">
        <v>150</v>
      </c>
      <c r="C110" s="18" t="s">
        <v>18</v>
      </c>
      <c r="D110" s="16">
        <v>7.27</v>
      </c>
      <c r="E110" s="20">
        <f t="shared" si="14"/>
        <v>2908</v>
      </c>
      <c r="F110" s="21">
        <v>4904</v>
      </c>
      <c r="G110" s="22">
        <f t="shared" si="15"/>
        <v>12.26</v>
      </c>
      <c r="H110" s="22">
        <f t="shared" si="12"/>
        <v>7.27</v>
      </c>
      <c r="I110" s="35">
        <f t="shared" si="13"/>
        <v>727</v>
      </c>
      <c r="J110" s="16"/>
    </row>
    <row r="111" ht="21" customHeight="1" spans="1:10">
      <c r="A111" s="16">
        <v>107</v>
      </c>
      <c r="B111" s="17" t="s">
        <v>151</v>
      </c>
      <c r="C111" s="18" t="s">
        <v>67</v>
      </c>
      <c r="D111" s="16">
        <v>90</v>
      </c>
      <c r="E111" s="20">
        <f t="shared" si="14"/>
        <v>36000</v>
      </c>
      <c r="F111" s="21">
        <v>45075</v>
      </c>
      <c r="G111" s="22">
        <f t="shared" si="15"/>
        <v>112.6875</v>
      </c>
      <c r="H111" s="22">
        <f t="shared" si="12"/>
        <v>90</v>
      </c>
      <c r="I111" s="35">
        <f t="shared" si="13"/>
        <v>9000</v>
      </c>
      <c r="J111" s="37"/>
    </row>
    <row r="112" ht="21" customHeight="1" spans="1:10">
      <c r="A112" s="16">
        <v>108</v>
      </c>
      <c r="B112" s="17" t="s">
        <v>152</v>
      </c>
      <c r="C112" s="18" t="s">
        <v>153</v>
      </c>
      <c r="D112" s="16">
        <v>185</v>
      </c>
      <c r="E112" s="20">
        <f t="shared" si="14"/>
        <v>74000</v>
      </c>
      <c r="F112" s="21">
        <v>71472</v>
      </c>
      <c r="G112" s="22">
        <f t="shared" si="15"/>
        <v>178.68</v>
      </c>
      <c r="H112" s="22">
        <f t="shared" si="12"/>
        <v>178.68</v>
      </c>
      <c r="I112" s="35">
        <f t="shared" si="13"/>
        <v>17868</v>
      </c>
      <c r="J112" s="16"/>
    </row>
    <row r="113" ht="21" customHeight="1" spans="1:10">
      <c r="A113" s="16">
        <v>109</v>
      </c>
      <c r="B113" s="17" t="s">
        <v>154</v>
      </c>
      <c r="C113" s="18" t="s">
        <v>18</v>
      </c>
      <c r="D113" s="16">
        <v>22</v>
      </c>
      <c r="E113" s="20">
        <f t="shared" si="14"/>
        <v>8800</v>
      </c>
      <c r="F113" s="21">
        <v>5319</v>
      </c>
      <c r="G113" s="22">
        <f t="shared" si="15"/>
        <v>13.2975</v>
      </c>
      <c r="H113" s="22">
        <f t="shared" si="12"/>
        <v>13.2975</v>
      </c>
      <c r="I113" s="35">
        <f t="shared" si="13"/>
        <v>1329.75</v>
      </c>
      <c r="J113" s="16"/>
    </row>
    <row r="114" ht="21" customHeight="1" spans="1:10">
      <c r="A114" s="16">
        <v>110</v>
      </c>
      <c r="B114" s="17" t="s">
        <v>155</v>
      </c>
      <c r="C114" s="18" t="s">
        <v>156</v>
      </c>
      <c r="D114" s="16">
        <v>40</v>
      </c>
      <c r="E114" s="20">
        <f t="shared" si="14"/>
        <v>16000</v>
      </c>
      <c r="F114" s="21">
        <v>17402</v>
      </c>
      <c r="G114" s="22">
        <f t="shared" si="15"/>
        <v>43.505</v>
      </c>
      <c r="H114" s="22">
        <f t="shared" si="12"/>
        <v>40</v>
      </c>
      <c r="I114" s="35">
        <f t="shared" si="13"/>
        <v>4000</v>
      </c>
      <c r="J114" s="16"/>
    </row>
    <row r="115" ht="21" customHeight="1" spans="1:10">
      <c r="A115" s="16">
        <v>111</v>
      </c>
      <c r="B115" s="17" t="s">
        <v>157</v>
      </c>
      <c r="C115" s="18" t="s">
        <v>18</v>
      </c>
      <c r="D115" s="16">
        <v>10.44</v>
      </c>
      <c r="E115" s="20">
        <f t="shared" si="14"/>
        <v>4176</v>
      </c>
      <c r="F115" s="21">
        <v>4005</v>
      </c>
      <c r="G115" s="22">
        <f t="shared" si="15"/>
        <v>10.0125</v>
      </c>
      <c r="H115" s="22">
        <f t="shared" si="12"/>
        <v>10.0125</v>
      </c>
      <c r="I115" s="35">
        <f t="shared" si="13"/>
        <v>1001.25</v>
      </c>
      <c r="J115" s="16"/>
    </row>
    <row r="116" ht="21" customHeight="1" spans="1:10">
      <c r="A116" s="16">
        <v>112</v>
      </c>
      <c r="B116" s="28" t="s">
        <v>158</v>
      </c>
      <c r="C116" s="32" t="s">
        <v>159</v>
      </c>
      <c r="D116" s="16">
        <v>340</v>
      </c>
      <c r="E116" s="20">
        <f t="shared" si="14"/>
        <v>136000</v>
      </c>
      <c r="F116" s="30">
        <v>126930</v>
      </c>
      <c r="G116" s="22">
        <f t="shared" si="15"/>
        <v>317.325</v>
      </c>
      <c r="H116" s="22">
        <f t="shared" si="12"/>
        <v>317.325</v>
      </c>
      <c r="I116" s="35">
        <f t="shared" si="13"/>
        <v>31732.5</v>
      </c>
      <c r="J116" s="16"/>
    </row>
    <row r="117" ht="21" customHeight="1" spans="1:10">
      <c r="A117" s="16">
        <v>113</v>
      </c>
      <c r="B117" s="17" t="s">
        <v>116</v>
      </c>
      <c r="C117" s="18" t="s">
        <v>16</v>
      </c>
      <c r="D117" s="16">
        <v>25</v>
      </c>
      <c r="E117" s="20">
        <f t="shared" si="14"/>
        <v>10000</v>
      </c>
      <c r="F117" s="21">
        <v>11934</v>
      </c>
      <c r="G117" s="22">
        <f t="shared" si="15"/>
        <v>29.835</v>
      </c>
      <c r="H117" s="22">
        <f t="shared" si="12"/>
        <v>25</v>
      </c>
      <c r="I117" s="35">
        <f t="shared" si="13"/>
        <v>2500</v>
      </c>
      <c r="J117" s="16"/>
    </row>
    <row r="118" ht="21" customHeight="1" spans="1:10">
      <c r="A118" s="16">
        <v>114</v>
      </c>
      <c r="B118" s="17" t="s">
        <v>160</v>
      </c>
      <c r="C118" s="18" t="s">
        <v>16</v>
      </c>
      <c r="D118" s="16">
        <v>33</v>
      </c>
      <c r="E118" s="20">
        <f t="shared" si="14"/>
        <v>13200</v>
      </c>
      <c r="F118" s="21">
        <v>14187</v>
      </c>
      <c r="G118" s="22">
        <f t="shared" si="15"/>
        <v>35.4675</v>
      </c>
      <c r="H118" s="22">
        <f t="shared" si="12"/>
        <v>33</v>
      </c>
      <c r="I118" s="35">
        <f t="shared" si="13"/>
        <v>3300</v>
      </c>
      <c r="J118" s="16"/>
    </row>
    <row r="119" ht="21" customHeight="1" spans="1:10">
      <c r="A119" s="16">
        <v>115</v>
      </c>
      <c r="B119" s="17" t="s">
        <v>161</v>
      </c>
      <c r="C119" s="18" t="s">
        <v>153</v>
      </c>
      <c r="D119" s="16">
        <v>50</v>
      </c>
      <c r="E119" s="20">
        <f t="shared" si="14"/>
        <v>20000</v>
      </c>
      <c r="F119" s="21">
        <v>31371</v>
      </c>
      <c r="G119" s="22">
        <f t="shared" si="15"/>
        <v>78.4275</v>
      </c>
      <c r="H119" s="22">
        <f t="shared" si="12"/>
        <v>50</v>
      </c>
      <c r="I119" s="35">
        <f t="shared" si="13"/>
        <v>5000</v>
      </c>
      <c r="J119" s="16"/>
    </row>
    <row r="120" ht="21" customHeight="1" spans="1:10">
      <c r="A120" s="16">
        <v>116</v>
      </c>
      <c r="B120" s="17" t="s">
        <v>162</v>
      </c>
      <c r="C120" s="18" t="s">
        <v>22</v>
      </c>
      <c r="D120" s="16">
        <v>118</v>
      </c>
      <c r="E120" s="20">
        <f t="shared" si="14"/>
        <v>47200</v>
      </c>
      <c r="F120" s="21">
        <v>24691</v>
      </c>
      <c r="G120" s="22">
        <f t="shared" si="15"/>
        <v>61.7275</v>
      </c>
      <c r="H120" s="22">
        <f t="shared" si="12"/>
        <v>61.7275</v>
      </c>
      <c r="I120" s="35">
        <f t="shared" si="13"/>
        <v>6172.75</v>
      </c>
      <c r="J120" s="16"/>
    </row>
    <row r="121" ht="21" customHeight="1" spans="1:10">
      <c r="A121" s="16">
        <v>117</v>
      </c>
      <c r="B121" s="17" t="s">
        <v>163</v>
      </c>
      <c r="C121" s="18" t="s">
        <v>47</v>
      </c>
      <c r="D121" s="16">
        <v>70</v>
      </c>
      <c r="E121" s="20">
        <f t="shared" si="14"/>
        <v>28000</v>
      </c>
      <c r="F121" s="21">
        <v>26258</v>
      </c>
      <c r="G121" s="22">
        <f t="shared" si="15"/>
        <v>65.645</v>
      </c>
      <c r="H121" s="22">
        <f t="shared" si="12"/>
        <v>65.645</v>
      </c>
      <c r="I121" s="35">
        <f t="shared" si="13"/>
        <v>6564.5</v>
      </c>
      <c r="J121" s="16"/>
    </row>
    <row r="122" ht="21" customHeight="1" spans="1:10">
      <c r="A122" s="16">
        <v>118</v>
      </c>
      <c r="B122" s="17" t="s">
        <v>164</v>
      </c>
      <c r="C122" s="18" t="s">
        <v>60</v>
      </c>
      <c r="D122" s="16">
        <v>20</v>
      </c>
      <c r="E122" s="20">
        <f t="shared" si="14"/>
        <v>8000</v>
      </c>
      <c r="F122" s="21">
        <v>8081</v>
      </c>
      <c r="G122" s="22">
        <f t="shared" si="15"/>
        <v>20.2025</v>
      </c>
      <c r="H122" s="22">
        <f t="shared" ref="H122:H131" si="16">IF(D122&gt;G122,G122,D122)</f>
        <v>20</v>
      </c>
      <c r="I122" s="35">
        <f t="shared" ref="I122:I131" si="17">H122*100</f>
        <v>2000</v>
      </c>
      <c r="J122" s="16"/>
    </row>
    <row r="123" ht="21" customHeight="1" spans="1:10">
      <c r="A123" s="16">
        <v>119</v>
      </c>
      <c r="B123" s="17" t="s">
        <v>165</v>
      </c>
      <c r="C123" s="18" t="s">
        <v>166</v>
      </c>
      <c r="D123" s="16">
        <v>7</v>
      </c>
      <c r="E123" s="20">
        <f t="shared" si="14"/>
        <v>2800</v>
      </c>
      <c r="F123" s="21">
        <v>2748</v>
      </c>
      <c r="G123" s="22">
        <f t="shared" si="15"/>
        <v>6.87</v>
      </c>
      <c r="H123" s="22">
        <f t="shared" si="16"/>
        <v>6.87</v>
      </c>
      <c r="I123" s="35">
        <f t="shared" si="17"/>
        <v>687</v>
      </c>
      <c r="J123" s="16"/>
    </row>
    <row r="124" ht="21" customHeight="1" spans="1:10">
      <c r="A124" s="16">
        <v>120</v>
      </c>
      <c r="B124" s="17" t="s">
        <v>167</v>
      </c>
      <c r="C124" s="18" t="s">
        <v>60</v>
      </c>
      <c r="D124" s="16">
        <v>14</v>
      </c>
      <c r="E124" s="20">
        <f t="shared" si="14"/>
        <v>5600</v>
      </c>
      <c r="F124" s="21">
        <v>7786</v>
      </c>
      <c r="G124" s="22">
        <f t="shared" si="15"/>
        <v>19.465</v>
      </c>
      <c r="H124" s="22">
        <f t="shared" si="16"/>
        <v>14</v>
      </c>
      <c r="I124" s="35">
        <f t="shared" si="17"/>
        <v>1400</v>
      </c>
      <c r="J124" s="16"/>
    </row>
    <row r="125" ht="21" customHeight="1" spans="1:10">
      <c r="A125" s="16">
        <v>121</v>
      </c>
      <c r="B125" s="17" t="s">
        <v>168</v>
      </c>
      <c r="C125" s="18" t="s">
        <v>18</v>
      </c>
      <c r="D125" s="16">
        <v>20</v>
      </c>
      <c r="E125" s="20">
        <f t="shared" si="14"/>
        <v>8000</v>
      </c>
      <c r="F125" s="21">
        <v>6052</v>
      </c>
      <c r="G125" s="22">
        <f t="shared" si="15"/>
        <v>15.13</v>
      </c>
      <c r="H125" s="22">
        <f t="shared" si="16"/>
        <v>15.13</v>
      </c>
      <c r="I125" s="35">
        <f t="shared" si="17"/>
        <v>1513</v>
      </c>
      <c r="J125" s="16"/>
    </row>
    <row r="126" ht="21" customHeight="1" spans="1:10">
      <c r="A126" s="16">
        <v>122</v>
      </c>
      <c r="B126" s="17" t="s">
        <v>169</v>
      </c>
      <c r="C126" s="18" t="s">
        <v>45</v>
      </c>
      <c r="D126" s="16">
        <v>50</v>
      </c>
      <c r="E126" s="20">
        <f t="shared" si="14"/>
        <v>20000</v>
      </c>
      <c r="F126" s="21">
        <v>17513</v>
      </c>
      <c r="G126" s="22">
        <f t="shared" si="15"/>
        <v>43.7825</v>
      </c>
      <c r="H126" s="22">
        <f t="shared" si="16"/>
        <v>43.7825</v>
      </c>
      <c r="I126" s="35">
        <f t="shared" si="17"/>
        <v>4378.25</v>
      </c>
      <c r="J126" s="16"/>
    </row>
    <row r="127" ht="21" customHeight="1" spans="1:10">
      <c r="A127" s="16">
        <v>123</v>
      </c>
      <c r="B127" s="17" t="s">
        <v>170</v>
      </c>
      <c r="C127" s="18" t="s">
        <v>18</v>
      </c>
      <c r="D127" s="16">
        <v>9.38</v>
      </c>
      <c r="E127" s="20">
        <f t="shared" si="14"/>
        <v>3752</v>
      </c>
      <c r="F127" s="21">
        <v>2573</v>
      </c>
      <c r="G127" s="22">
        <f t="shared" si="15"/>
        <v>6.4325</v>
      </c>
      <c r="H127" s="22">
        <f t="shared" si="16"/>
        <v>6.4325</v>
      </c>
      <c r="I127" s="35">
        <f t="shared" si="17"/>
        <v>643.25</v>
      </c>
      <c r="J127" s="16"/>
    </row>
    <row r="128" ht="21" customHeight="1" spans="1:10">
      <c r="A128" s="16">
        <v>124</v>
      </c>
      <c r="B128" s="17" t="s">
        <v>171</v>
      </c>
      <c r="C128" s="18" t="s">
        <v>18</v>
      </c>
      <c r="D128" s="16">
        <v>17</v>
      </c>
      <c r="E128" s="20">
        <f t="shared" si="14"/>
        <v>6800</v>
      </c>
      <c r="F128" s="21">
        <v>7706</v>
      </c>
      <c r="G128" s="22">
        <f t="shared" si="15"/>
        <v>19.265</v>
      </c>
      <c r="H128" s="22">
        <f t="shared" si="16"/>
        <v>17</v>
      </c>
      <c r="I128" s="35">
        <f t="shared" si="17"/>
        <v>1700</v>
      </c>
      <c r="J128" s="16"/>
    </row>
    <row r="129" ht="21" customHeight="1" spans="1:10">
      <c r="A129" s="16">
        <v>125</v>
      </c>
      <c r="B129" s="17" t="s">
        <v>142</v>
      </c>
      <c r="C129" s="18" t="s">
        <v>60</v>
      </c>
      <c r="D129" s="16">
        <v>57</v>
      </c>
      <c r="E129" s="20">
        <f t="shared" si="14"/>
        <v>22800</v>
      </c>
      <c r="F129" s="21">
        <v>20606</v>
      </c>
      <c r="G129" s="22">
        <f t="shared" si="15"/>
        <v>51.515</v>
      </c>
      <c r="H129" s="22">
        <f t="shared" si="16"/>
        <v>51.515</v>
      </c>
      <c r="I129" s="35">
        <f t="shared" si="17"/>
        <v>5151.5</v>
      </c>
      <c r="J129" s="16"/>
    </row>
    <row r="130" ht="21" customHeight="1" spans="1:10">
      <c r="A130" s="16">
        <v>126</v>
      </c>
      <c r="B130" s="17" t="s">
        <v>172</v>
      </c>
      <c r="C130" s="18" t="s">
        <v>153</v>
      </c>
      <c r="D130" s="16">
        <v>30</v>
      </c>
      <c r="E130" s="20">
        <f t="shared" si="14"/>
        <v>12000</v>
      </c>
      <c r="F130" s="21">
        <v>11286</v>
      </c>
      <c r="G130" s="22">
        <f t="shared" si="15"/>
        <v>28.215</v>
      </c>
      <c r="H130" s="22">
        <f t="shared" si="16"/>
        <v>28.215</v>
      </c>
      <c r="I130" s="35">
        <f t="shared" si="17"/>
        <v>2821.5</v>
      </c>
      <c r="J130" s="16"/>
    </row>
    <row r="131" ht="38" customHeight="1" spans="1:10">
      <c r="A131" s="16">
        <v>127</v>
      </c>
      <c r="B131" s="38" t="s">
        <v>173</v>
      </c>
      <c r="C131" s="39" t="s">
        <v>174</v>
      </c>
      <c r="D131" s="16">
        <v>4339</v>
      </c>
      <c r="E131" s="20">
        <f t="shared" si="14"/>
        <v>1735600</v>
      </c>
      <c r="F131" s="40">
        <v>160175</v>
      </c>
      <c r="G131" s="22">
        <f t="shared" si="15"/>
        <v>400.4375</v>
      </c>
      <c r="H131" s="22">
        <f t="shared" ref="H131:H162" si="18">IF(D131&gt;G131,G131,D131)</f>
        <v>400.4375</v>
      </c>
      <c r="I131" s="35">
        <f t="shared" ref="I131:I162" si="19">H131*100</f>
        <v>40043.75</v>
      </c>
      <c r="J131" s="16"/>
    </row>
    <row r="132" ht="27" customHeight="1" spans="1:10">
      <c r="A132" s="16">
        <v>128</v>
      </c>
      <c r="B132" s="41" t="s">
        <v>175</v>
      </c>
      <c r="C132" s="39" t="s">
        <v>176</v>
      </c>
      <c r="D132" s="16">
        <v>820</v>
      </c>
      <c r="E132" s="20">
        <f t="shared" si="14"/>
        <v>328000</v>
      </c>
      <c r="F132" s="40">
        <v>125588</v>
      </c>
      <c r="G132" s="22">
        <f t="shared" si="15"/>
        <v>313.97</v>
      </c>
      <c r="H132" s="22">
        <f t="shared" si="18"/>
        <v>313.97</v>
      </c>
      <c r="I132" s="35">
        <f t="shared" si="19"/>
        <v>31397</v>
      </c>
      <c r="J132" s="16"/>
    </row>
    <row r="133" ht="25" customHeight="1" spans="1:10">
      <c r="A133" s="16">
        <v>129</v>
      </c>
      <c r="B133" s="41" t="s">
        <v>177</v>
      </c>
      <c r="C133" s="39" t="s">
        <v>176</v>
      </c>
      <c r="D133" s="16">
        <v>760</v>
      </c>
      <c r="E133" s="20">
        <f t="shared" si="14"/>
        <v>304000</v>
      </c>
      <c r="F133" s="40">
        <v>175061</v>
      </c>
      <c r="G133" s="22">
        <f t="shared" si="15"/>
        <v>437.6525</v>
      </c>
      <c r="H133" s="22">
        <f t="shared" si="18"/>
        <v>437.6525</v>
      </c>
      <c r="I133" s="35">
        <f t="shared" si="19"/>
        <v>43765.25</v>
      </c>
      <c r="J133" s="16"/>
    </row>
    <row r="134" ht="30" customHeight="1" spans="1:10">
      <c r="A134" s="16">
        <v>130</v>
      </c>
      <c r="B134" s="41" t="s">
        <v>178</v>
      </c>
      <c r="C134" s="39" t="s">
        <v>176</v>
      </c>
      <c r="D134" s="16">
        <v>1150</v>
      </c>
      <c r="E134" s="20">
        <f t="shared" ref="E134:E165" si="20">D134*400</f>
        <v>460000</v>
      </c>
      <c r="F134" s="40">
        <v>476773</v>
      </c>
      <c r="G134" s="22">
        <f t="shared" ref="G134:G165" si="21">F134/400</f>
        <v>1191.9325</v>
      </c>
      <c r="H134" s="22">
        <f t="shared" si="18"/>
        <v>1150</v>
      </c>
      <c r="I134" s="35">
        <f t="shared" si="19"/>
        <v>115000</v>
      </c>
      <c r="J134" s="16"/>
    </row>
    <row r="135" ht="36" customHeight="1" spans="1:10">
      <c r="A135" s="16">
        <v>131</v>
      </c>
      <c r="B135" s="41" t="s">
        <v>179</v>
      </c>
      <c r="C135" s="39" t="s">
        <v>176</v>
      </c>
      <c r="D135" s="16">
        <v>905</v>
      </c>
      <c r="E135" s="20">
        <f t="shared" si="20"/>
        <v>362000</v>
      </c>
      <c r="F135" s="40">
        <v>169029</v>
      </c>
      <c r="G135" s="22">
        <f t="shared" si="21"/>
        <v>422.5725</v>
      </c>
      <c r="H135" s="22">
        <f t="shared" si="18"/>
        <v>422.5725</v>
      </c>
      <c r="I135" s="35">
        <f t="shared" si="19"/>
        <v>42257.25</v>
      </c>
      <c r="J135" s="16"/>
    </row>
    <row r="136" ht="24" customHeight="1" spans="1:10">
      <c r="A136" s="16">
        <v>132</v>
      </c>
      <c r="B136" s="41" t="s">
        <v>180</v>
      </c>
      <c r="C136" s="39" t="s">
        <v>176</v>
      </c>
      <c r="D136" s="16">
        <v>145</v>
      </c>
      <c r="E136" s="20">
        <f t="shared" si="20"/>
        <v>58000</v>
      </c>
      <c r="F136" s="40">
        <v>27808</v>
      </c>
      <c r="G136" s="22">
        <f t="shared" si="21"/>
        <v>69.52</v>
      </c>
      <c r="H136" s="22">
        <f t="shared" si="18"/>
        <v>69.52</v>
      </c>
      <c r="I136" s="35">
        <f t="shared" si="19"/>
        <v>6952</v>
      </c>
      <c r="J136" s="16"/>
    </row>
    <row r="137" ht="21" customHeight="1" spans="1:10">
      <c r="A137" s="16">
        <v>133</v>
      </c>
      <c r="B137" s="41" t="s">
        <v>181</v>
      </c>
      <c r="C137" s="39" t="s">
        <v>176</v>
      </c>
      <c r="D137" s="16">
        <v>176</v>
      </c>
      <c r="E137" s="20">
        <f t="shared" si="20"/>
        <v>70400</v>
      </c>
      <c r="F137" s="40">
        <v>63380</v>
      </c>
      <c r="G137" s="22">
        <f t="shared" si="21"/>
        <v>158.45</v>
      </c>
      <c r="H137" s="22">
        <f t="shared" si="18"/>
        <v>158.45</v>
      </c>
      <c r="I137" s="35">
        <f t="shared" si="19"/>
        <v>15845</v>
      </c>
      <c r="J137" s="16"/>
    </row>
    <row r="138" ht="21" customHeight="1" spans="1:10">
      <c r="A138" s="16">
        <v>134</v>
      </c>
      <c r="B138" s="41" t="s">
        <v>182</v>
      </c>
      <c r="C138" s="39" t="s">
        <v>174</v>
      </c>
      <c r="D138" s="16">
        <v>101</v>
      </c>
      <c r="E138" s="20">
        <f t="shared" si="20"/>
        <v>40400</v>
      </c>
      <c r="F138" s="40">
        <v>57587</v>
      </c>
      <c r="G138" s="22">
        <f t="shared" si="21"/>
        <v>143.9675</v>
      </c>
      <c r="H138" s="22">
        <f t="shared" si="18"/>
        <v>101</v>
      </c>
      <c r="I138" s="35">
        <f t="shared" si="19"/>
        <v>10100</v>
      </c>
      <c r="J138" s="16"/>
    </row>
    <row r="139" ht="21" customHeight="1" spans="1:10">
      <c r="A139" s="16">
        <v>135</v>
      </c>
      <c r="B139" s="41" t="s">
        <v>183</v>
      </c>
      <c r="C139" s="39" t="s">
        <v>174</v>
      </c>
      <c r="D139" s="16">
        <v>43</v>
      </c>
      <c r="E139" s="20">
        <f t="shared" si="20"/>
        <v>17200</v>
      </c>
      <c r="F139" s="40">
        <v>22105</v>
      </c>
      <c r="G139" s="22">
        <f t="shared" si="21"/>
        <v>55.2625</v>
      </c>
      <c r="H139" s="22">
        <f t="shared" si="18"/>
        <v>43</v>
      </c>
      <c r="I139" s="35">
        <f t="shared" si="19"/>
        <v>4300</v>
      </c>
      <c r="J139" s="16"/>
    </row>
    <row r="140" ht="21" customHeight="1" spans="1:10">
      <c r="A140" s="16">
        <v>136</v>
      </c>
      <c r="B140" s="41" t="s">
        <v>184</v>
      </c>
      <c r="C140" s="39" t="s">
        <v>185</v>
      </c>
      <c r="D140" s="16">
        <v>100</v>
      </c>
      <c r="E140" s="20">
        <f t="shared" si="20"/>
        <v>40000</v>
      </c>
      <c r="F140" s="40">
        <v>36099</v>
      </c>
      <c r="G140" s="22">
        <f t="shared" si="21"/>
        <v>90.2475</v>
      </c>
      <c r="H140" s="22">
        <f t="shared" si="18"/>
        <v>90.2475</v>
      </c>
      <c r="I140" s="35">
        <f t="shared" si="19"/>
        <v>9024.75</v>
      </c>
      <c r="J140" s="16"/>
    </row>
    <row r="141" ht="21" customHeight="1" spans="1:10">
      <c r="A141" s="16">
        <v>137</v>
      </c>
      <c r="B141" s="41" t="s">
        <v>186</v>
      </c>
      <c r="C141" s="39" t="s">
        <v>185</v>
      </c>
      <c r="D141" s="16">
        <v>785</v>
      </c>
      <c r="E141" s="20">
        <f t="shared" si="20"/>
        <v>314000</v>
      </c>
      <c r="F141" s="40">
        <v>46193</v>
      </c>
      <c r="G141" s="22">
        <f t="shared" si="21"/>
        <v>115.4825</v>
      </c>
      <c r="H141" s="22">
        <f t="shared" si="18"/>
        <v>115.4825</v>
      </c>
      <c r="I141" s="35">
        <f t="shared" si="19"/>
        <v>11548.25</v>
      </c>
      <c r="J141" s="16"/>
    </row>
    <row r="142" ht="21" customHeight="1" spans="1:10">
      <c r="A142" s="16">
        <v>138</v>
      </c>
      <c r="B142" s="41" t="s">
        <v>187</v>
      </c>
      <c r="C142" s="39" t="s">
        <v>176</v>
      </c>
      <c r="D142" s="16">
        <v>610</v>
      </c>
      <c r="E142" s="20">
        <f t="shared" si="20"/>
        <v>244000</v>
      </c>
      <c r="F142" s="40">
        <v>122842</v>
      </c>
      <c r="G142" s="22">
        <f t="shared" si="21"/>
        <v>307.105</v>
      </c>
      <c r="H142" s="22">
        <f t="shared" si="18"/>
        <v>307.105</v>
      </c>
      <c r="I142" s="35">
        <f t="shared" si="19"/>
        <v>30710.5</v>
      </c>
      <c r="J142" s="16"/>
    </row>
    <row r="143" ht="37" customHeight="1" spans="1:10">
      <c r="A143" s="16">
        <v>139</v>
      </c>
      <c r="B143" s="41" t="s">
        <v>188</v>
      </c>
      <c r="C143" s="39" t="s">
        <v>185</v>
      </c>
      <c r="D143" s="16">
        <v>120</v>
      </c>
      <c r="E143" s="20">
        <f t="shared" si="20"/>
        <v>48000</v>
      </c>
      <c r="F143" s="40">
        <v>57514</v>
      </c>
      <c r="G143" s="22">
        <f t="shared" si="21"/>
        <v>143.785</v>
      </c>
      <c r="H143" s="22">
        <f t="shared" si="18"/>
        <v>120</v>
      </c>
      <c r="I143" s="35">
        <f t="shared" si="19"/>
        <v>12000</v>
      </c>
      <c r="J143" s="16"/>
    </row>
    <row r="144" ht="21" customHeight="1" spans="1:10">
      <c r="A144" s="16">
        <v>140</v>
      </c>
      <c r="B144" s="41" t="s">
        <v>189</v>
      </c>
      <c r="C144" s="39" t="s">
        <v>185</v>
      </c>
      <c r="D144" s="16">
        <v>150</v>
      </c>
      <c r="E144" s="20">
        <f t="shared" si="20"/>
        <v>60000</v>
      </c>
      <c r="F144" s="40">
        <v>52518</v>
      </c>
      <c r="G144" s="22">
        <f t="shared" si="21"/>
        <v>131.295</v>
      </c>
      <c r="H144" s="22">
        <f t="shared" si="18"/>
        <v>131.295</v>
      </c>
      <c r="I144" s="35">
        <f t="shared" si="19"/>
        <v>13129.5</v>
      </c>
      <c r="J144" s="16"/>
    </row>
    <row r="145" ht="21" customHeight="1" spans="1:10">
      <c r="A145" s="16">
        <v>141</v>
      </c>
      <c r="B145" s="41" t="s">
        <v>190</v>
      </c>
      <c r="C145" s="39" t="s">
        <v>174</v>
      </c>
      <c r="D145" s="16">
        <v>80</v>
      </c>
      <c r="E145" s="20">
        <f t="shared" si="20"/>
        <v>32000</v>
      </c>
      <c r="F145" s="40">
        <v>17481</v>
      </c>
      <c r="G145" s="22">
        <f t="shared" si="21"/>
        <v>43.7025</v>
      </c>
      <c r="H145" s="22">
        <f t="shared" si="18"/>
        <v>43.7025</v>
      </c>
      <c r="I145" s="35">
        <f t="shared" si="19"/>
        <v>4370.25</v>
      </c>
      <c r="J145" s="16"/>
    </row>
    <row r="146" ht="21" customHeight="1" spans="1:10">
      <c r="A146" s="16">
        <v>142</v>
      </c>
      <c r="B146" s="41" t="s">
        <v>191</v>
      </c>
      <c r="C146" s="39" t="s">
        <v>192</v>
      </c>
      <c r="D146" s="16">
        <v>80</v>
      </c>
      <c r="E146" s="20">
        <f t="shared" si="20"/>
        <v>32000</v>
      </c>
      <c r="F146" s="40">
        <v>25596</v>
      </c>
      <c r="G146" s="22">
        <f t="shared" si="21"/>
        <v>63.99</v>
      </c>
      <c r="H146" s="22">
        <f t="shared" si="18"/>
        <v>63.99</v>
      </c>
      <c r="I146" s="35">
        <f t="shared" si="19"/>
        <v>6399</v>
      </c>
      <c r="J146" s="16"/>
    </row>
    <row r="147" ht="25" customHeight="1" spans="1:10">
      <c r="A147" s="16">
        <v>143</v>
      </c>
      <c r="B147" s="41" t="s">
        <v>193</v>
      </c>
      <c r="C147" s="39" t="s">
        <v>176</v>
      </c>
      <c r="D147" s="16">
        <v>230</v>
      </c>
      <c r="E147" s="20">
        <f t="shared" si="20"/>
        <v>92000</v>
      </c>
      <c r="F147" s="40">
        <v>89054</v>
      </c>
      <c r="G147" s="22">
        <f t="shared" si="21"/>
        <v>222.635</v>
      </c>
      <c r="H147" s="22">
        <f t="shared" si="18"/>
        <v>222.635</v>
      </c>
      <c r="I147" s="35">
        <f t="shared" si="19"/>
        <v>22263.5</v>
      </c>
      <c r="J147" s="16"/>
    </row>
    <row r="148" ht="21" customHeight="1" spans="1:10">
      <c r="A148" s="16">
        <v>144</v>
      </c>
      <c r="B148" s="41" t="s">
        <v>194</v>
      </c>
      <c r="C148" s="39" t="s">
        <v>176</v>
      </c>
      <c r="D148" s="16">
        <v>85</v>
      </c>
      <c r="E148" s="20">
        <f t="shared" si="20"/>
        <v>34000</v>
      </c>
      <c r="F148" s="40">
        <v>23370</v>
      </c>
      <c r="G148" s="22">
        <f t="shared" si="21"/>
        <v>58.425</v>
      </c>
      <c r="H148" s="22">
        <f t="shared" si="18"/>
        <v>58.425</v>
      </c>
      <c r="I148" s="35">
        <f t="shared" si="19"/>
        <v>5842.5</v>
      </c>
      <c r="J148" s="16"/>
    </row>
    <row r="149" ht="21" customHeight="1" spans="1:10">
      <c r="A149" s="16">
        <v>145</v>
      </c>
      <c r="B149" s="41" t="s">
        <v>195</v>
      </c>
      <c r="C149" s="39" t="s">
        <v>176</v>
      </c>
      <c r="D149" s="16">
        <v>185</v>
      </c>
      <c r="E149" s="20">
        <f t="shared" si="20"/>
        <v>74000</v>
      </c>
      <c r="F149" s="40">
        <v>73625</v>
      </c>
      <c r="G149" s="22">
        <f t="shared" si="21"/>
        <v>184.0625</v>
      </c>
      <c r="H149" s="22">
        <f t="shared" si="18"/>
        <v>184.0625</v>
      </c>
      <c r="I149" s="35">
        <f t="shared" si="19"/>
        <v>18406.25</v>
      </c>
      <c r="J149" s="16"/>
    </row>
    <row r="150" ht="21" customHeight="1" spans="1:10">
      <c r="A150" s="16">
        <v>146</v>
      </c>
      <c r="B150" s="17" t="s">
        <v>196</v>
      </c>
      <c r="C150" s="21" t="s">
        <v>197</v>
      </c>
      <c r="D150" s="16">
        <v>35</v>
      </c>
      <c r="E150" s="20">
        <f t="shared" si="20"/>
        <v>14000</v>
      </c>
      <c r="F150" s="40">
        <v>16299</v>
      </c>
      <c r="G150" s="22">
        <f t="shared" si="21"/>
        <v>40.7475</v>
      </c>
      <c r="H150" s="22">
        <f t="shared" si="18"/>
        <v>35</v>
      </c>
      <c r="I150" s="35">
        <f t="shared" si="19"/>
        <v>3500</v>
      </c>
      <c r="J150" s="16"/>
    </row>
    <row r="151" ht="21" customHeight="1" spans="1:10">
      <c r="A151" s="16">
        <v>147</v>
      </c>
      <c r="B151" s="17" t="s">
        <v>198</v>
      </c>
      <c r="C151" s="21" t="s">
        <v>197</v>
      </c>
      <c r="D151" s="16">
        <v>40</v>
      </c>
      <c r="E151" s="20">
        <f t="shared" si="20"/>
        <v>16000</v>
      </c>
      <c r="F151" s="40">
        <v>16481</v>
      </c>
      <c r="G151" s="22">
        <f t="shared" si="21"/>
        <v>41.2025</v>
      </c>
      <c r="H151" s="22">
        <f t="shared" si="18"/>
        <v>40</v>
      </c>
      <c r="I151" s="35">
        <f t="shared" si="19"/>
        <v>4000</v>
      </c>
      <c r="J151" s="16"/>
    </row>
    <row r="152" ht="21" customHeight="1" spans="1:10">
      <c r="A152" s="16">
        <v>148</v>
      </c>
      <c r="B152" s="17" t="s">
        <v>199</v>
      </c>
      <c r="C152" s="21" t="s">
        <v>174</v>
      </c>
      <c r="D152" s="16">
        <v>40</v>
      </c>
      <c r="E152" s="20">
        <f t="shared" si="20"/>
        <v>16000</v>
      </c>
      <c r="F152" s="40">
        <v>22577</v>
      </c>
      <c r="G152" s="22">
        <f t="shared" si="21"/>
        <v>56.4425</v>
      </c>
      <c r="H152" s="22">
        <f t="shared" si="18"/>
        <v>40</v>
      </c>
      <c r="I152" s="35">
        <f t="shared" si="19"/>
        <v>4000</v>
      </c>
      <c r="J152" s="16"/>
    </row>
    <row r="153" ht="21" customHeight="1" spans="1:10">
      <c r="A153" s="16">
        <v>149</v>
      </c>
      <c r="B153" s="17" t="s">
        <v>200</v>
      </c>
      <c r="C153" s="21" t="s">
        <v>176</v>
      </c>
      <c r="D153" s="16">
        <v>31</v>
      </c>
      <c r="E153" s="20">
        <f t="shared" si="20"/>
        <v>12400</v>
      </c>
      <c r="F153" s="40">
        <v>11907</v>
      </c>
      <c r="G153" s="22">
        <f t="shared" si="21"/>
        <v>29.7675</v>
      </c>
      <c r="H153" s="22">
        <f t="shared" si="18"/>
        <v>29.7675</v>
      </c>
      <c r="I153" s="35">
        <f t="shared" si="19"/>
        <v>2976.75</v>
      </c>
      <c r="J153" s="16"/>
    </row>
    <row r="154" ht="21" customHeight="1" spans="1:10">
      <c r="A154" s="16">
        <v>150</v>
      </c>
      <c r="B154" s="17" t="s">
        <v>201</v>
      </c>
      <c r="C154" s="21" t="s">
        <v>176</v>
      </c>
      <c r="D154" s="16">
        <v>100</v>
      </c>
      <c r="E154" s="20">
        <f t="shared" si="20"/>
        <v>40000</v>
      </c>
      <c r="F154" s="40">
        <v>38240</v>
      </c>
      <c r="G154" s="22">
        <f t="shared" si="21"/>
        <v>95.6</v>
      </c>
      <c r="H154" s="22">
        <f t="shared" si="18"/>
        <v>95.6</v>
      </c>
      <c r="I154" s="35">
        <f t="shared" si="19"/>
        <v>9560</v>
      </c>
      <c r="J154" s="16"/>
    </row>
    <row r="155" ht="21" customHeight="1" spans="1:10">
      <c r="A155" s="16">
        <v>151</v>
      </c>
      <c r="B155" s="17" t="s">
        <v>202</v>
      </c>
      <c r="C155" s="21" t="s">
        <v>197</v>
      </c>
      <c r="D155" s="16">
        <v>30</v>
      </c>
      <c r="E155" s="20">
        <f t="shared" si="20"/>
        <v>12000</v>
      </c>
      <c r="F155" s="40">
        <v>11585</v>
      </c>
      <c r="G155" s="22">
        <f t="shared" si="21"/>
        <v>28.9625</v>
      </c>
      <c r="H155" s="22">
        <f t="shared" si="18"/>
        <v>28.9625</v>
      </c>
      <c r="I155" s="35">
        <f t="shared" si="19"/>
        <v>2896.25</v>
      </c>
      <c r="J155" s="16"/>
    </row>
    <row r="156" ht="21" customHeight="1" spans="1:10">
      <c r="A156" s="16">
        <v>152</v>
      </c>
      <c r="B156" s="17" t="s">
        <v>203</v>
      </c>
      <c r="C156" s="21" t="s">
        <v>176</v>
      </c>
      <c r="D156" s="16">
        <v>180</v>
      </c>
      <c r="E156" s="20">
        <f t="shared" si="20"/>
        <v>72000</v>
      </c>
      <c r="F156" s="40">
        <v>68965</v>
      </c>
      <c r="G156" s="22">
        <f t="shared" si="21"/>
        <v>172.4125</v>
      </c>
      <c r="H156" s="22">
        <f t="shared" si="18"/>
        <v>172.4125</v>
      </c>
      <c r="I156" s="35">
        <f t="shared" si="19"/>
        <v>17241.25</v>
      </c>
      <c r="J156" s="16"/>
    </row>
    <row r="157" ht="21" customHeight="1" spans="1:10">
      <c r="A157" s="16">
        <v>153</v>
      </c>
      <c r="B157" s="17" t="s">
        <v>204</v>
      </c>
      <c r="C157" s="21" t="s">
        <v>205</v>
      </c>
      <c r="D157" s="16">
        <v>60</v>
      </c>
      <c r="E157" s="20">
        <f t="shared" si="20"/>
        <v>24000</v>
      </c>
      <c r="F157" s="40">
        <v>22790</v>
      </c>
      <c r="G157" s="22">
        <f t="shared" si="21"/>
        <v>56.975</v>
      </c>
      <c r="H157" s="22">
        <f t="shared" si="18"/>
        <v>56.975</v>
      </c>
      <c r="I157" s="35">
        <f t="shared" si="19"/>
        <v>5697.5</v>
      </c>
      <c r="J157" s="16"/>
    </row>
    <row r="158" ht="21" customHeight="1" spans="1:10">
      <c r="A158" s="16">
        <v>154</v>
      </c>
      <c r="B158" s="17" t="s">
        <v>206</v>
      </c>
      <c r="C158" s="21" t="s">
        <v>176</v>
      </c>
      <c r="D158" s="16">
        <v>500</v>
      </c>
      <c r="E158" s="20">
        <f t="shared" si="20"/>
        <v>200000</v>
      </c>
      <c r="F158" s="40">
        <v>194824</v>
      </c>
      <c r="G158" s="22">
        <f t="shared" si="21"/>
        <v>487.06</v>
      </c>
      <c r="H158" s="22">
        <f t="shared" si="18"/>
        <v>487.06</v>
      </c>
      <c r="I158" s="35">
        <f t="shared" si="19"/>
        <v>48706</v>
      </c>
      <c r="J158" s="16"/>
    </row>
    <row r="159" ht="21" customHeight="1" spans="1:10">
      <c r="A159" s="16">
        <v>155</v>
      </c>
      <c r="B159" s="17" t="s">
        <v>207</v>
      </c>
      <c r="C159" s="21" t="s">
        <v>176</v>
      </c>
      <c r="D159" s="16">
        <v>60</v>
      </c>
      <c r="E159" s="20">
        <f t="shared" si="20"/>
        <v>24000</v>
      </c>
      <c r="F159" s="40">
        <v>20836</v>
      </c>
      <c r="G159" s="22">
        <f t="shared" si="21"/>
        <v>52.09</v>
      </c>
      <c r="H159" s="22">
        <f t="shared" si="18"/>
        <v>52.09</v>
      </c>
      <c r="I159" s="35">
        <f t="shared" si="19"/>
        <v>5209</v>
      </c>
      <c r="J159" s="16"/>
    </row>
    <row r="160" ht="21" customHeight="1" spans="1:10">
      <c r="A160" s="16">
        <v>156</v>
      </c>
      <c r="B160" s="17" t="s">
        <v>208</v>
      </c>
      <c r="C160" s="21" t="s">
        <v>174</v>
      </c>
      <c r="D160" s="16">
        <v>50</v>
      </c>
      <c r="E160" s="20">
        <f t="shared" si="20"/>
        <v>20000</v>
      </c>
      <c r="F160" s="40">
        <v>22537</v>
      </c>
      <c r="G160" s="22">
        <f t="shared" si="21"/>
        <v>56.3425</v>
      </c>
      <c r="H160" s="22">
        <f t="shared" si="18"/>
        <v>50</v>
      </c>
      <c r="I160" s="35">
        <f t="shared" si="19"/>
        <v>5000</v>
      </c>
      <c r="J160" s="16"/>
    </row>
    <row r="161" ht="21" customHeight="1" spans="1:10">
      <c r="A161" s="16">
        <v>157</v>
      </c>
      <c r="B161" s="17" t="s">
        <v>209</v>
      </c>
      <c r="C161" s="21" t="s">
        <v>176</v>
      </c>
      <c r="D161" s="16">
        <v>80</v>
      </c>
      <c r="E161" s="20">
        <f t="shared" si="20"/>
        <v>32000</v>
      </c>
      <c r="F161" s="40">
        <v>27720</v>
      </c>
      <c r="G161" s="22">
        <f t="shared" si="21"/>
        <v>69.3</v>
      </c>
      <c r="H161" s="22">
        <f t="shared" si="18"/>
        <v>69.3</v>
      </c>
      <c r="I161" s="35">
        <f t="shared" si="19"/>
        <v>6930</v>
      </c>
      <c r="J161" s="16"/>
    </row>
    <row r="162" ht="21" customHeight="1" spans="1:10">
      <c r="A162" s="16">
        <v>158</v>
      </c>
      <c r="B162" s="17" t="s">
        <v>210</v>
      </c>
      <c r="C162" s="21" t="s">
        <v>197</v>
      </c>
      <c r="D162" s="16">
        <v>30</v>
      </c>
      <c r="E162" s="20">
        <f t="shared" si="20"/>
        <v>12000</v>
      </c>
      <c r="F162" s="40">
        <v>7791</v>
      </c>
      <c r="G162" s="22">
        <f t="shared" si="21"/>
        <v>19.4775</v>
      </c>
      <c r="H162" s="22">
        <f t="shared" si="18"/>
        <v>19.4775</v>
      </c>
      <c r="I162" s="35">
        <f t="shared" si="19"/>
        <v>1947.75</v>
      </c>
      <c r="J162" s="16"/>
    </row>
    <row r="163" ht="21" customHeight="1" spans="1:10">
      <c r="A163" s="16">
        <v>159</v>
      </c>
      <c r="B163" s="17" t="s">
        <v>211</v>
      </c>
      <c r="C163" s="21" t="s">
        <v>176</v>
      </c>
      <c r="D163" s="16">
        <v>50</v>
      </c>
      <c r="E163" s="20">
        <f t="shared" si="20"/>
        <v>20000</v>
      </c>
      <c r="F163" s="40">
        <v>10557</v>
      </c>
      <c r="G163" s="22">
        <f t="shared" si="21"/>
        <v>26.3925</v>
      </c>
      <c r="H163" s="22">
        <f t="shared" ref="H163:H191" si="22">IF(D163&gt;G163,G163,D163)</f>
        <v>26.3925</v>
      </c>
      <c r="I163" s="35">
        <f t="shared" ref="I163:I191" si="23">H163*100</f>
        <v>2639.25</v>
      </c>
      <c r="J163" s="16"/>
    </row>
    <row r="164" ht="21" customHeight="1" spans="1:10">
      <c r="A164" s="16">
        <v>160</v>
      </c>
      <c r="B164" s="17" t="s">
        <v>212</v>
      </c>
      <c r="C164" s="21" t="s">
        <v>205</v>
      </c>
      <c r="D164" s="16">
        <v>38</v>
      </c>
      <c r="E164" s="20">
        <f t="shared" si="20"/>
        <v>15200</v>
      </c>
      <c r="F164" s="40">
        <v>10907</v>
      </c>
      <c r="G164" s="22">
        <f t="shared" si="21"/>
        <v>27.2675</v>
      </c>
      <c r="H164" s="22">
        <f t="shared" si="22"/>
        <v>27.2675</v>
      </c>
      <c r="I164" s="35">
        <f t="shared" si="23"/>
        <v>2726.75</v>
      </c>
      <c r="J164" s="16"/>
    </row>
    <row r="165" ht="21" customHeight="1" spans="1:10">
      <c r="A165" s="16">
        <v>161</v>
      </c>
      <c r="B165" s="17" t="s">
        <v>213</v>
      </c>
      <c r="C165" s="21" t="s">
        <v>205</v>
      </c>
      <c r="D165" s="16">
        <v>70</v>
      </c>
      <c r="E165" s="20">
        <f t="shared" si="20"/>
        <v>28000</v>
      </c>
      <c r="F165" s="40">
        <v>23086</v>
      </c>
      <c r="G165" s="22">
        <f t="shared" si="21"/>
        <v>57.715</v>
      </c>
      <c r="H165" s="22">
        <f t="shared" si="22"/>
        <v>57.715</v>
      </c>
      <c r="I165" s="35">
        <f t="shared" si="23"/>
        <v>5771.5</v>
      </c>
      <c r="J165" s="16"/>
    </row>
    <row r="166" ht="21" customHeight="1" spans="1:10">
      <c r="A166" s="16">
        <v>162</v>
      </c>
      <c r="B166" s="17" t="s">
        <v>214</v>
      </c>
      <c r="C166" s="21" t="s">
        <v>197</v>
      </c>
      <c r="D166" s="16">
        <v>78</v>
      </c>
      <c r="E166" s="20">
        <f t="shared" ref="E166:E191" si="24">D166*400</f>
        <v>31200</v>
      </c>
      <c r="F166" s="40">
        <v>31402</v>
      </c>
      <c r="G166" s="22">
        <f t="shared" ref="G166:G191" si="25">F166/400</f>
        <v>78.505</v>
      </c>
      <c r="H166" s="22">
        <f t="shared" si="22"/>
        <v>78</v>
      </c>
      <c r="I166" s="35">
        <f t="shared" si="23"/>
        <v>7800</v>
      </c>
      <c r="J166" s="16"/>
    </row>
    <row r="167" ht="21" customHeight="1" spans="1:10">
      <c r="A167" s="16">
        <v>163</v>
      </c>
      <c r="B167" s="17" t="s">
        <v>215</v>
      </c>
      <c r="C167" s="21" t="s">
        <v>197</v>
      </c>
      <c r="D167" s="16">
        <v>70</v>
      </c>
      <c r="E167" s="20">
        <f t="shared" si="24"/>
        <v>28000</v>
      </c>
      <c r="F167" s="40">
        <v>30889</v>
      </c>
      <c r="G167" s="22">
        <f t="shared" si="25"/>
        <v>77.2225</v>
      </c>
      <c r="H167" s="22">
        <f t="shared" si="22"/>
        <v>70</v>
      </c>
      <c r="I167" s="35">
        <f t="shared" si="23"/>
        <v>7000</v>
      </c>
      <c r="J167" s="16"/>
    </row>
    <row r="168" ht="21" customHeight="1" spans="1:10">
      <c r="A168" s="16">
        <v>164</v>
      </c>
      <c r="B168" s="17" t="s">
        <v>216</v>
      </c>
      <c r="C168" s="21" t="s">
        <v>197</v>
      </c>
      <c r="D168" s="16">
        <v>20</v>
      </c>
      <c r="E168" s="20">
        <f t="shared" si="24"/>
        <v>8000</v>
      </c>
      <c r="F168" s="40">
        <v>8250</v>
      </c>
      <c r="G168" s="22">
        <f t="shared" si="25"/>
        <v>20.625</v>
      </c>
      <c r="H168" s="22">
        <f t="shared" si="22"/>
        <v>20</v>
      </c>
      <c r="I168" s="35">
        <f t="shared" si="23"/>
        <v>2000</v>
      </c>
      <c r="J168" s="16"/>
    </row>
    <row r="169" ht="21" customHeight="1" spans="1:10">
      <c r="A169" s="16">
        <v>165</v>
      </c>
      <c r="B169" s="17" t="s">
        <v>217</v>
      </c>
      <c r="C169" s="21" t="s">
        <v>218</v>
      </c>
      <c r="D169" s="16">
        <v>40</v>
      </c>
      <c r="E169" s="20">
        <f t="shared" si="24"/>
        <v>16000</v>
      </c>
      <c r="F169" s="40">
        <v>7374</v>
      </c>
      <c r="G169" s="22">
        <f t="shared" si="25"/>
        <v>18.435</v>
      </c>
      <c r="H169" s="22">
        <f t="shared" si="22"/>
        <v>18.435</v>
      </c>
      <c r="I169" s="35">
        <f t="shared" si="23"/>
        <v>1843.5</v>
      </c>
      <c r="J169" s="37" t="s">
        <v>219</v>
      </c>
    </row>
    <row r="170" ht="21" customHeight="1" spans="1:10">
      <c r="A170" s="16">
        <v>166</v>
      </c>
      <c r="B170" s="17" t="s">
        <v>220</v>
      </c>
      <c r="C170" s="21" t="s">
        <v>205</v>
      </c>
      <c r="D170" s="16">
        <v>50</v>
      </c>
      <c r="E170" s="20">
        <f t="shared" si="24"/>
        <v>20000</v>
      </c>
      <c r="F170" s="40">
        <v>12164</v>
      </c>
      <c r="G170" s="22">
        <f t="shared" si="25"/>
        <v>30.41</v>
      </c>
      <c r="H170" s="22">
        <f t="shared" si="22"/>
        <v>30.41</v>
      </c>
      <c r="I170" s="35">
        <f t="shared" si="23"/>
        <v>3041</v>
      </c>
      <c r="J170" s="16"/>
    </row>
    <row r="171" ht="21" customHeight="1" spans="1:10">
      <c r="A171" s="16">
        <v>167</v>
      </c>
      <c r="B171" s="17" t="s">
        <v>221</v>
      </c>
      <c r="C171" s="21" t="s">
        <v>205</v>
      </c>
      <c r="D171" s="16">
        <v>30</v>
      </c>
      <c r="E171" s="20">
        <f t="shared" si="24"/>
        <v>12000</v>
      </c>
      <c r="F171" s="40">
        <v>15667</v>
      </c>
      <c r="G171" s="22">
        <f t="shared" si="25"/>
        <v>39.1675</v>
      </c>
      <c r="H171" s="22">
        <f t="shared" si="22"/>
        <v>30</v>
      </c>
      <c r="I171" s="35">
        <f t="shared" si="23"/>
        <v>3000</v>
      </c>
      <c r="J171" s="16"/>
    </row>
    <row r="172" ht="21" customHeight="1" spans="1:10">
      <c r="A172" s="16">
        <v>168</v>
      </c>
      <c r="B172" s="17" t="s">
        <v>222</v>
      </c>
      <c r="C172" s="39" t="s">
        <v>43</v>
      </c>
      <c r="D172" s="16">
        <v>800</v>
      </c>
      <c r="E172" s="20">
        <f t="shared" si="24"/>
        <v>320000</v>
      </c>
      <c r="F172" s="42">
        <v>209405</v>
      </c>
      <c r="G172" s="22">
        <f t="shared" si="25"/>
        <v>523.5125</v>
      </c>
      <c r="H172" s="22">
        <f t="shared" si="22"/>
        <v>523.5125</v>
      </c>
      <c r="I172" s="35">
        <f t="shared" si="23"/>
        <v>52351.25</v>
      </c>
      <c r="J172" s="16"/>
    </row>
    <row r="173" ht="21" customHeight="1" spans="1:10">
      <c r="A173" s="16">
        <v>169</v>
      </c>
      <c r="B173" s="17" t="s">
        <v>223</v>
      </c>
      <c r="C173" s="39" t="s">
        <v>43</v>
      </c>
      <c r="D173" s="16">
        <v>600</v>
      </c>
      <c r="E173" s="20">
        <f t="shared" si="24"/>
        <v>240000</v>
      </c>
      <c r="F173" s="42">
        <v>34249</v>
      </c>
      <c r="G173" s="22">
        <f t="shared" si="25"/>
        <v>85.6225</v>
      </c>
      <c r="H173" s="22">
        <f t="shared" si="22"/>
        <v>85.6225</v>
      </c>
      <c r="I173" s="35">
        <f t="shared" si="23"/>
        <v>8562.25</v>
      </c>
      <c r="J173" s="16"/>
    </row>
    <row r="174" ht="21" customHeight="1" spans="1:10">
      <c r="A174" s="16">
        <v>170</v>
      </c>
      <c r="B174" s="41" t="s">
        <v>224</v>
      </c>
      <c r="C174" s="43" t="s">
        <v>43</v>
      </c>
      <c r="D174" s="43">
        <v>30</v>
      </c>
      <c r="E174" s="20">
        <f t="shared" si="24"/>
        <v>12000</v>
      </c>
      <c r="F174" s="42">
        <v>11003</v>
      </c>
      <c r="G174" s="22">
        <f t="shared" si="25"/>
        <v>27.5075</v>
      </c>
      <c r="H174" s="22">
        <f t="shared" si="22"/>
        <v>27.5075</v>
      </c>
      <c r="I174" s="35">
        <f t="shared" si="23"/>
        <v>2750.75</v>
      </c>
      <c r="J174" s="16"/>
    </row>
    <row r="175" ht="21" customHeight="1" spans="1:10">
      <c r="A175" s="16">
        <v>171</v>
      </c>
      <c r="B175" s="41" t="s">
        <v>109</v>
      </c>
      <c r="C175" s="43" t="s">
        <v>43</v>
      </c>
      <c r="D175" s="16">
        <f>D73-G73</f>
        <v>31.1025</v>
      </c>
      <c r="E175" s="20">
        <f t="shared" si="24"/>
        <v>12441</v>
      </c>
      <c r="F175" s="42">
        <v>10961</v>
      </c>
      <c r="G175" s="22">
        <f t="shared" si="25"/>
        <v>27.4025</v>
      </c>
      <c r="H175" s="22">
        <f t="shared" si="22"/>
        <v>27.4025</v>
      </c>
      <c r="I175" s="35">
        <f t="shared" si="23"/>
        <v>2740.25</v>
      </c>
      <c r="J175" s="16"/>
    </row>
    <row r="176" ht="21" customHeight="1" spans="1:10">
      <c r="A176" s="16">
        <v>172</v>
      </c>
      <c r="B176" s="41" t="s">
        <v>225</v>
      </c>
      <c r="C176" s="43" t="s">
        <v>43</v>
      </c>
      <c r="D176" s="16">
        <v>30</v>
      </c>
      <c r="E176" s="20">
        <f t="shared" si="24"/>
        <v>12000</v>
      </c>
      <c r="F176" s="42">
        <v>10565</v>
      </c>
      <c r="G176" s="22">
        <f t="shared" si="25"/>
        <v>26.4125</v>
      </c>
      <c r="H176" s="22">
        <f t="shared" si="22"/>
        <v>26.4125</v>
      </c>
      <c r="I176" s="35">
        <f t="shared" si="23"/>
        <v>2641.25</v>
      </c>
      <c r="J176" s="16"/>
    </row>
    <row r="177" ht="21" customHeight="1" spans="1:10">
      <c r="A177" s="16">
        <v>173</v>
      </c>
      <c r="B177" s="41" t="s">
        <v>226</v>
      </c>
      <c r="C177" s="43" t="s">
        <v>43</v>
      </c>
      <c r="D177" s="16">
        <v>200</v>
      </c>
      <c r="E177" s="20">
        <f t="shared" si="24"/>
        <v>80000</v>
      </c>
      <c r="F177" s="42">
        <v>75834</v>
      </c>
      <c r="G177" s="22">
        <f t="shared" si="25"/>
        <v>189.585</v>
      </c>
      <c r="H177" s="22">
        <f t="shared" si="22"/>
        <v>189.585</v>
      </c>
      <c r="I177" s="35">
        <f t="shared" si="23"/>
        <v>18958.5</v>
      </c>
      <c r="J177" s="16"/>
    </row>
    <row r="178" ht="21" customHeight="1" spans="1:10">
      <c r="A178" s="16">
        <v>174</v>
      </c>
      <c r="B178" s="41" t="s">
        <v>51</v>
      </c>
      <c r="C178" s="43" t="s">
        <v>43</v>
      </c>
      <c r="D178" s="16">
        <v>230</v>
      </c>
      <c r="E178" s="20">
        <f t="shared" si="24"/>
        <v>92000</v>
      </c>
      <c r="F178" s="42">
        <v>73160</v>
      </c>
      <c r="G178" s="22">
        <f t="shared" si="25"/>
        <v>182.9</v>
      </c>
      <c r="H178" s="22">
        <f t="shared" si="22"/>
        <v>182.9</v>
      </c>
      <c r="I178" s="35">
        <f t="shared" si="23"/>
        <v>18290</v>
      </c>
      <c r="J178" s="16"/>
    </row>
    <row r="179" ht="21" customHeight="1" spans="1:10">
      <c r="A179" s="16">
        <v>175</v>
      </c>
      <c r="B179" s="41" t="s">
        <v>227</v>
      </c>
      <c r="C179" s="43" t="s">
        <v>43</v>
      </c>
      <c r="D179" s="16">
        <v>315</v>
      </c>
      <c r="E179" s="20">
        <f t="shared" si="24"/>
        <v>126000</v>
      </c>
      <c r="F179" s="42">
        <v>125218</v>
      </c>
      <c r="G179" s="22">
        <f t="shared" si="25"/>
        <v>313.045</v>
      </c>
      <c r="H179" s="22">
        <f t="shared" si="22"/>
        <v>313.045</v>
      </c>
      <c r="I179" s="35">
        <f t="shared" si="23"/>
        <v>31304.5</v>
      </c>
      <c r="J179" s="16"/>
    </row>
    <row r="180" ht="21" customHeight="1" spans="1:10">
      <c r="A180" s="16">
        <v>176</v>
      </c>
      <c r="B180" s="41" t="s">
        <v>228</v>
      </c>
      <c r="C180" s="43" t="s">
        <v>43</v>
      </c>
      <c r="D180" s="16">
        <v>310</v>
      </c>
      <c r="E180" s="20">
        <f t="shared" si="24"/>
        <v>124000</v>
      </c>
      <c r="F180" s="42">
        <v>122529</v>
      </c>
      <c r="G180" s="22">
        <f t="shared" si="25"/>
        <v>306.3225</v>
      </c>
      <c r="H180" s="22">
        <f t="shared" si="22"/>
        <v>306.3225</v>
      </c>
      <c r="I180" s="35">
        <f t="shared" si="23"/>
        <v>30632.25</v>
      </c>
      <c r="J180" s="16"/>
    </row>
    <row r="181" ht="21" customHeight="1" spans="1:10">
      <c r="A181" s="16">
        <v>177</v>
      </c>
      <c r="B181" s="41" t="s">
        <v>229</v>
      </c>
      <c r="C181" s="43" t="s">
        <v>43</v>
      </c>
      <c r="D181" s="16">
        <v>41</v>
      </c>
      <c r="E181" s="20">
        <f t="shared" si="24"/>
        <v>16400</v>
      </c>
      <c r="F181" s="42">
        <v>15781</v>
      </c>
      <c r="G181" s="22">
        <f t="shared" si="25"/>
        <v>39.4525</v>
      </c>
      <c r="H181" s="22">
        <f t="shared" si="22"/>
        <v>39.4525</v>
      </c>
      <c r="I181" s="35">
        <f t="shared" si="23"/>
        <v>3945.25</v>
      </c>
      <c r="J181" s="16"/>
    </row>
    <row r="182" ht="21" customHeight="1" spans="1:10">
      <c r="A182" s="16">
        <v>178</v>
      </c>
      <c r="B182" s="41" t="s">
        <v>76</v>
      </c>
      <c r="C182" s="43" t="s">
        <v>43</v>
      </c>
      <c r="D182" s="16">
        <f>D47-G47</f>
        <v>221.5325</v>
      </c>
      <c r="E182" s="20">
        <f t="shared" si="24"/>
        <v>88613</v>
      </c>
      <c r="F182" s="42">
        <v>12065</v>
      </c>
      <c r="G182" s="22">
        <f t="shared" si="25"/>
        <v>30.1625</v>
      </c>
      <c r="H182" s="22">
        <f t="shared" si="22"/>
        <v>30.1625</v>
      </c>
      <c r="I182" s="35">
        <f t="shared" si="23"/>
        <v>3016.25</v>
      </c>
      <c r="J182" s="16"/>
    </row>
    <row r="183" ht="21" customHeight="1" spans="1:10">
      <c r="A183" s="16">
        <v>179</v>
      </c>
      <c r="B183" s="41" t="s">
        <v>135</v>
      </c>
      <c r="C183" s="43" t="s">
        <v>43</v>
      </c>
      <c r="D183" s="16">
        <f>D96-G96</f>
        <v>45.0975</v>
      </c>
      <c r="E183" s="20">
        <f t="shared" si="24"/>
        <v>18039</v>
      </c>
      <c r="F183" s="42">
        <v>4017</v>
      </c>
      <c r="G183" s="22">
        <f t="shared" si="25"/>
        <v>10.0425</v>
      </c>
      <c r="H183" s="22">
        <f t="shared" si="22"/>
        <v>10.0425</v>
      </c>
      <c r="I183" s="35">
        <f t="shared" si="23"/>
        <v>1004.25</v>
      </c>
      <c r="J183" s="16"/>
    </row>
    <row r="184" ht="21" customHeight="1" spans="1:10">
      <c r="A184" s="16">
        <v>180</v>
      </c>
      <c r="B184" s="38" t="s">
        <v>230</v>
      </c>
      <c r="C184" s="39" t="s">
        <v>43</v>
      </c>
      <c r="D184" s="16">
        <v>10</v>
      </c>
      <c r="E184" s="20">
        <f t="shared" si="24"/>
        <v>4000</v>
      </c>
      <c r="F184" s="42">
        <v>3279</v>
      </c>
      <c r="G184" s="22">
        <f t="shared" si="25"/>
        <v>8.1975</v>
      </c>
      <c r="H184" s="22">
        <f t="shared" si="22"/>
        <v>8.1975</v>
      </c>
      <c r="I184" s="35">
        <f t="shared" si="23"/>
        <v>819.75</v>
      </c>
      <c r="J184" s="16"/>
    </row>
    <row r="185" ht="25" customHeight="1" spans="1:10">
      <c r="A185" s="16">
        <v>181</v>
      </c>
      <c r="B185" s="17" t="s">
        <v>231</v>
      </c>
      <c r="C185" s="21" t="s">
        <v>232</v>
      </c>
      <c r="D185" s="16">
        <v>132</v>
      </c>
      <c r="E185" s="20">
        <f t="shared" si="24"/>
        <v>52800</v>
      </c>
      <c r="F185" s="44">
        <v>58054</v>
      </c>
      <c r="G185" s="22">
        <f t="shared" si="25"/>
        <v>145.135</v>
      </c>
      <c r="H185" s="22">
        <f t="shared" si="22"/>
        <v>132</v>
      </c>
      <c r="I185" s="35">
        <f t="shared" si="23"/>
        <v>13200</v>
      </c>
      <c r="J185" s="16"/>
    </row>
    <row r="186" ht="21" customHeight="1" spans="1:10">
      <c r="A186" s="16">
        <v>182</v>
      </c>
      <c r="B186" s="17" t="s">
        <v>233</v>
      </c>
      <c r="C186" s="21" t="s">
        <v>232</v>
      </c>
      <c r="D186" s="16">
        <v>133</v>
      </c>
      <c r="E186" s="20">
        <f t="shared" si="24"/>
        <v>53200</v>
      </c>
      <c r="F186" s="44">
        <v>21867</v>
      </c>
      <c r="G186" s="22">
        <f t="shared" si="25"/>
        <v>54.6675</v>
      </c>
      <c r="H186" s="22">
        <f t="shared" si="22"/>
        <v>54.6675</v>
      </c>
      <c r="I186" s="35">
        <f t="shared" si="23"/>
        <v>5466.75</v>
      </c>
      <c r="J186" s="16"/>
    </row>
    <row r="187" ht="32" customHeight="1" spans="1:10">
      <c r="A187" s="16">
        <v>183</v>
      </c>
      <c r="B187" s="17" t="s">
        <v>89</v>
      </c>
      <c r="C187" s="21" t="s">
        <v>232</v>
      </c>
      <c r="D187" s="16">
        <f>D57-G57</f>
        <v>267.745</v>
      </c>
      <c r="E187" s="20">
        <f t="shared" si="24"/>
        <v>107098</v>
      </c>
      <c r="F187" s="44">
        <v>40397</v>
      </c>
      <c r="G187" s="22">
        <f t="shared" si="25"/>
        <v>100.9925</v>
      </c>
      <c r="H187" s="22">
        <f t="shared" si="22"/>
        <v>100.9925</v>
      </c>
      <c r="I187" s="35">
        <f t="shared" si="23"/>
        <v>10099.25</v>
      </c>
      <c r="J187" s="16"/>
    </row>
    <row r="188" ht="21" customHeight="1" spans="1:10">
      <c r="A188" s="16">
        <v>184</v>
      </c>
      <c r="B188" s="17" t="s">
        <v>234</v>
      </c>
      <c r="C188" s="21" t="s">
        <v>232</v>
      </c>
      <c r="D188" s="16">
        <v>92</v>
      </c>
      <c r="E188" s="20">
        <f t="shared" si="24"/>
        <v>36800</v>
      </c>
      <c r="F188" s="44">
        <v>35409</v>
      </c>
      <c r="G188" s="22">
        <f t="shared" si="25"/>
        <v>88.5225</v>
      </c>
      <c r="H188" s="22">
        <f t="shared" si="22"/>
        <v>88.5225</v>
      </c>
      <c r="I188" s="35">
        <f t="shared" si="23"/>
        <v>8852.25</v>
      </c>
      <c r="J188" s="16"/>
    </row>
    <row r="189" ht="31" customHeight="1" spans="1:10">
      <c r="A189" s="16">
        <v>185</v>
      </c>
      <c r="B189" s="17" t="s">
        <v>235</v>
      </c>
      <c r="C189" s="21" t="s">
        <v>232</v>
      </c>
      <c r="D189" s="16">
        <v>151</v>
      </c>
      <c r="E189" s="20">
        <f t="shared" si="24"/>
        <v>60400</v>
      </c>
      <c r="F189" s="44">
        <v>41059</v>
      </c>
      <c r="G189" s="22">
        <f t="shared" si="25"/>
        <v>102.6475</v>
      </c>
      <c r="H189" s="22">
        <f t="shared" si="22"/>
        <v>102.6475</v>
      </c>
      <c r="I189" s="35">
        <f t="shared" si="23"/>
        <v>10264.75</v>
      </c>
      <c r="J189" s="16"/>
    </row>
    <row r="190" ht="21" customHeight="1" spans="1:10">
      <c r="A190" s="16">
        <v>186</v>
      </c>
      <c r="B190" s="17" t="s">
        <v>106</v>
      </c>
      <c r="C190" s="21" t="s">
        <v>236</v>
      </c>
      <c r="D190" s="16">
        <f>D71-G71</f>
        <v>116.2425</v>
      </c>
      <c r="E190" s="20">
        <f t="shared" si="24"/>
        <v>46497</v>
      </c>
      <c r="F190" s="44">
        <v>26310</v>
      </c>
      <c r="G190" s="22">
        <f t="shared" si="25"/>
        <v>65.775</v>
      </c>
      <c r="H190" s="22">
        <f t="shared" si="22"/>
        <v>65.775</v>
      </c>
      <c r="I190" s="35">
        <f t="shared" si="23"/>
        <v>6577.5</v>
      </c>
      <c r="J190" s="16"/>
    </row>
    <row r="191" ht="21" customHeight="1" spans="1:10">
      <c r="A191" s="16">
        <v>187</v>
      </c>
      <c r="B191" s="28" t="s">
        <v>237</v>
      </c>
      <c r="C191" s="21" t="s">
        <v>69</v>
      </c>
      <c r="D191" s="16">
        <v>130</v>
      </c>
      <c r="E191" s="20">
        <f t="shared" si="24"/>
        <v>52000</v>
      </c>
      <c r="F191" s="44">
        <v>37697</v>
      </c>
      <c r="G191" s="22">
        <f t="shared" si="25"/>
        <v>94.2425</v>
      </c>
      <c r="H191" s="22">
        <f t="shared" si="22"/>
        <v>94.2425</v>
      </c>
      <c r="I191" s="35">
        <f t="shared" si="23"/>
        <v>9424.25</v>
      </c>
      <c r="J191" s="16"/>
    </row>
  </sheetData>
  <mergeCells count="3">
    <mergeCell ref="A3:C3"/>
    <mergeCell ref="D3:J3"/>
    <mergeCell ref="A1:J2"/>
  </mergeCells>
  <conditionalFormatting sqref="D174">
    <cfRule type="duplicateValues" dxfId="0" priority="2"/>
  </conditionalFormatting>
  <conditionalFormatting sqref="B191">
    <cfRule type="duplicateValues" dxfId="0" priority="1"/>
  </conditionalFormatting>
  <conditionalFormatting sqref="B5:B190">
    <cfRule type="duplicateValues" dxfId="0" priority="1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文档</dc:creator>
  <cp:lastModifiedBy>不二</cp:lastModifiedBy>
  <dcterms:created xsi:type="dcterms:W3CDTF">2023-11-29T07:17:00Z</dcterms:created>
  <dcterms:modified xsi:type="dcterms:W3CDTF">2024-01-19T01:41:23Z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77075CA5231145F6A51FE467E6EB4452_13</vt:lpwstr>
  </property>
</Properties>
</file>