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总概算表" sheetId="53" r:id="rId1"/>
    <sheet name="工程项目总造价表" sheetId="1" r:id="rId2"/>
    <sheet name="单项工程费汇总表【平罗县通伏乡兴林村盐碱地种养循环高值化利" sheetId="2" r:id="rId3"/>
    <sheet name="单项工程费汇总表【日光温室（4座）】" sheetId="3" r:id="rId4"/>
    <sheet name="单项工程费汇总表【加工车间】" sheetId="4" r:id="rId5"/>
    <sheet name="工程取费表【建筑工程】" sheetId="5" r:id="rId6"/>
    <sheet name="工程预算书(竖)-带主材【建筑工程】" sheetId="6" r:id="rId7"/>
    <sheet name="单位工程人材机价差分析表【建筑工程】" sheetId="7" r:id="rId8"/>
    <sheet name="单位工程人材机汇总表【建筑工程】" sheetId="8" r:id="rId9"/>
    <sheet name="单位工程三材汇总表【建筑工程】" sheetId="9" r:id="rId10"/>
    <sheet name="单位工程主材汇总表【建筑工程】" sheetId="10" r:id="rId11"/>
    <sheet name="工程取费表【机电设备安装工程】" sheetId="11" r:id="rId12"/>
    <sheet name="工程预算书(竖)-带主材【机电设备安装工程】" sheetId="12" r:id="rId13"/>
    <sheet name="单位工程人材机价差分析表【机电设备安装工程】" sheetId="13" r:id="rId14"/>
    <sheet name="单位工程人材机汇总表【机电设备安装工程】" sheetId="14" r:id="rId15"/>
    <sheet name="单位工程三材汇总表【机电设备安装工程】" sheetId="15" r:id="rId16"/>
    <sheet name="单位工程主材汇总表【机电设备安装工程】" sheetId="16" r:id="rId17"/>
    <sheet name="工程取费表【日光温室-土建工程】" sheetId="17" r:id="rId18"/>
    <sheet name="工程预算书(竖)-带主材【日光温室-土建工程】" sheetId="18" r:id="rId19"/>
    <sheet name="单位工程人材机价差分析表【日光温室-土建工程】" sheetId="19" r:id="rId20"/>
    <sheet name="单位工程人材机汇总表【日光温室-土建工程】" sheetId="20" r:id="rId21"/>
    <sheet name="单位工程三材汇总表【日光温室-土建工程】" sheetId="21" r:id="rId22"/>
    <sheet name="单位工程主材汇总表【日光温室-土建工程】" sheetId="22" r:id="rId23"/>
    <sheet name="工程取费表【日光温室-金属结构工程】" sheetId="23" r:id="rId24"/>
    <sheet name="工程预算书(竖)-带主材【日光温室-金属结构工程】" sheetId="24" r:id="rId25"/>
    <sheet name="单位工程人材机价差分析表【日光温室-金属结构工程】" sheetId="25" r:id="rId26"/>
    <sheet name="单位工程人材机汇总表【日光温室-金属结构工程】" sheetId="26" r:id="rId27"/>
    <sheet name="单位工程三材汇总表【日光温室-金属结构工程】" sheetId="27" r:id="rId28"/>
    <sheet name="单位工程主材汇总表【日光温室-金属结构工程】" sheetId="28" r:id="rId29"/>
    <sheet name="工程取费表【加工车间-土建工程】" sheetId="29" r:id="rId30"/>
    <sheet name="工程预算书(竖)-带主材【加工车间-土建工程】" sheetId="30" r:id="rId31"/>
    <sheet name="单位工程人材机价差分析表【加工车间-土建工程】" sheetId="31" r:id="rId32"/>
    <sheet name="单位工程人材机汇总表【加工车间-土建工程】" sheetId="32" r:id="rId33"/>
    <sheet name="单位工程三材汇总表【加工车间-土建工程】" sheetId="33" r:id="rId34"/>
    <sheet name="单位工程主材汇总表【加工车间-土建工程】" sheetId="34" r:id="rId35"/>
    <sheet name="工程取费表【加工车间-金属结构工程】" sheetId="35" r:id="rId36"/>
    <sheet name="工程预算书(竖)-带主材【加工车间-金属结构工程】" sheetId="36" r:id="rId37"/>
    <sheet name="单位工程人材机价差分析表【加工车间-金属结构工程】" sheetId="37" r:id="rId38"/>
    <sheet name="单位工程人材机汇总表【加工车间-金属结构工程】" sheetId="38" r:id="rId39"/>
    <sheet name="单位工程三材汇总表【加工车间-金属结构工程】" sheetId="39" r:id="rId40"/>
    <sheet name="单位工程主材汇总表【加工车间-金属结构工程】" sheetId="40" r:id="rId41"/>
    <sheet name="工程取费表【加工车间-给排水消防工程】" sheetId="41" r:id="rId42"/>
    <sheet name="工程预算书(竖)-带主材【加工车间-给排水消防工程】" sheetId="42" r:id="rId43"/>
    <sheet name="单位工程人材机价差分析表【加工车间-给排水消防工程】" sheetId="43" r:id="rId44"/>
    <sheet name="单位工程人材机汇总表【加工车间-给排水消防工程】" sheetId="44" r:id="rId45"/>
    <sheet name="单位工程三材汇总表【加工车间-给排水消防工程】" sheetId="45" r:id="rId46"/>
    <sheet name="单位工程主材汇总表【加工车间-给排水消防工程】" sheetId="46" r:id="rId47"/>
    <sheet name="工程取费表【加工车间-电气工程】" sheetId="47" r:id="rId48"/>
    <sheet name="工程预算书(竖)-带主材【加工车间-电气工程】" sheetId="48" r:id="rId49"/>
    <sheet name="单位工程人材机价差分析表【加工车间-电气工程】" sheetId="49" r:id="rId50"/>
    <sheet name="单位工程人材机汇总表【加工车间-电气工程】" sheetId="50" r:id="rId51"/>
    <sheet name="单位工程三材汇总表【加工车间-电气工程】" sheetId="51" r:id="rId52"/>
    <sheet name="单位工程主材汇总表【加工车间-电气工程】" sheetId="52" r:id="rId53"/>
  </sheets>
  <externalReferences>
    <externalReference r:id="rId54"/>
  </externalReferences>
  <definedNames>
    <definedName name="______PE12">'[1]SW-TEO'!#REF!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<sst xmlns="http://schemas.openxmlformats.org/spreadsheetml/2006/main" count="4739" uniqueCount="1323">
  <si>
    <t>工程审定概算表</t>
  </si>
  <si>
    <t>序号</t>
  </si>
  <si>
    <t>单项工程名称</t>
  </si>
  <si>
    <t>金额（万元）</t>
  </si>
  <si>
    <t>技术经济指标</t>
  </si>
  <si>
    <t>单位</t>
  </si>
  <si>
    <t>数量</t>
  </si>
  <si>
    <t>单位价值（元）</t>
  </si>
  <si>
    <t>一</t>
  </si>
  <si>
    <t>设施农业配套工程</t>
  </si>
  <si>
    <t>亩</t>
  </si>
  <si>
    <t>建筑工程</t>
  </si>
  <si>
    <t>机电设备安装工程</t>
  </si>
  <si>
    <t>二</t>
  </si>
  <si>
    <t>日光温室(4座)</t>
  </si>
  <si>
    <t>座</t>
  </si>
  <si>
    <t>日光温室-土建工程</t>
  </si>
  <si>
    <t>日光温室-金属结构工程</t>
  </si>
  <si>
    <t>三</t>
  </si>
  <si>
    <t>加工车间</t>
  </si>
  <si>
    <r>
      <rPr>
        <sz val="12"/>
        <rFont val="宋体"/>
        <charset val="134"/>
      </rPr>
      <t>m</t>
    </r>
    <r>
      <rPr>
        <vertAlign val="superscript"/>
        <sz val="12"/>
        <rFont val="宋体"/>
        <charset val="134"/>
      </rPr>
      <t>2</t>
    </r>
  </si>
  <si>
    <t>加工车间-土建工程</t>
  </si>
  <si>
    <t>加工车间-金属结构工程</t>
  </si>
  <si>
    <t>加工车间-给排水消防工程</t>
  </si>
  <si>
    <t>加工车间-电气工程</t>
  </si>
  <si>
    <t>一至三部分 工程直接费合计</t>
  </si>
  <si>
    <t>第四部分  其他费用</t>
  </si>
  <si>
    <t>（一）</t>
  </si>
  <si>
    <t>工程勘测设计费（2%）</t>
  </si>
  <si>
    <t>一至三部分合计*2%</t>
  </si>
  <si>
    <t>（二）</t>
  </si>
  <si>
    <t>监理费（1.0%）</t>
  </si>
  <si>
    <t>一至三部分合计*1.5%</t>
  </si>
  <si>
    <t>（三）</t>
  </si>
  <si>
    <t>招标代理服务费（0.55%）</t>
  </si>
  <si>
    <t>一至三部分合计*0.55%</t>
  </si>
  <si>
    <t>（四）</t>
  </si>
  <si>
    <t>工程造价咨询服务费（0.56%）</t>
  </si>
  <si>
    <t>一至三部分合计*0.56%</t>
  </si>
  <si>
    <t>（五）</t>
  </si>
  <si>
    <t>财务决算费</t>
  </si>
  <si>
    <t>（六）</t>
  </si>
  <si>
    <t>其他</t>
  </si>
  <si>
    <t>安全生产措施费（2.5%）</t>
  </si>
  <si>
    <t>一至三部分合计*2.5%</t>
  </si>
  <si>
    <t>工程质量检测费（0.5%）</t>
  </si>
  <si>
    <t>一至三部分合计*0.50%</t>
  </si>
  <si>
    <t>总投资</t>
  </si>
  <si>
    <t>工程项目总造价表</t>
  </si>
  <si>
    <t>项目名称：平罗县通伏乡兴林村盐碱地种养循环高值化利用项目</t>
  </si>
  <si>
    <t>第  1  页 共  1  页</t>
  </si>
  <si>
    <t>金额（元）</t>
  </si>
  <si>
    <t>1</t>
  </si>
  <si>
    <t>平罗县通伏乡兴林村盐碱地种养循环高值化利用项目</t>
  </si>
  <si>
    <t>1.1</t>
  </si>
  <si>
    <t>1.2</t>
  </si>
  <si>
    <t>2</t>
  </si>
  <si>
    <t>日光温室（4座）</t>
  </si>
  <si>
    <t>2.1</t>
  </si>
  <si>
    <t>2.2</t>
  </si>
  <si>
    <t>3</t>
  </si>
  <si>
    <t>3.1</t>
  </si>
  <si>
    <t>3.2</t>
  </si>
  <si>
    <t>3.3</t>
  </si>
  <si>
    <t>3.4</t>
  </si>
  <si>
    <t>投标总价</t>
  </si>
  <si>
    <t>单项工程费汇总表</t>
  </si>
  <si>
    <t>单位工程名称</t>
  </si>
  <si>
    <t>合计</t>
  </si>
  <si>
    <t>项目名称：日光温室（4座）</t>
  </si>
  <si>
    <t>项目名称：加工车间</t>
  </si>
  <si>
    <t>4</t>
  </si>
  <si>
    <t>工程取费表</t>
  </si>
  <si>
    <t>工程名称：建筑工程</t>
  </si>
  <si>
    <t>第 1 页  共 1 页</t>
  </si>
  <si>
    <t>行号</t>
  </si>
  <si>
    <t>费用名称</t>
  </si>
  <si>
    <t>取费说明</t>
  </si>
  <si>
    <t>费率(%)</t>
  </si>
  <si>
    <t>费用金额</t>
  </si>
  <si>
    <t>定额基价</t>
  </si>
  <si>
    <t>人工费+材料费+施工机具使用费+未计价材料</t>
  </si>
  <si>
    <t>人工费</t>
  </si>
  <si>
    <t>材料费</t>
  </si>
  <si>
    <t>1.3</t>
  </si>
  <si>
    <t>施工机具使用费</t>
  </si>
  <si>
    <t>机械费</t>
  </si>
  <si>
    <t>1.4</t>
  </si>
  <si>
    <t>未计价材料</t>
  </si>
  <si>
    <t>主材费+设备费</t>
  </si>
  <si>
    <t>措施项目费</t>
  </si>
  <si>
    <t>人工费+施工机具使用费</t>
  </si>
  <si>
    <t>16.51</t>
  </si>
  <si>
    <t>其中：安全文明措施费（四项措施费）</t>
  </si>
  <si>
    <t>其他项目费（政策允许按实计算费用）</t>
  </si>
  <si>
    <t>人工费调整+材料费价差+按实计算费用+其他</t>
  </si>
  <si>
    <t>人工费调整</t>
  </si>
  <si>
    <t>材料费价差</t>
  </si>
  <si>
    <t>人工价差+材料价差+主材价差+设备价差+机械价差</t>
  </si>
  <si>
    <t>按实计算费用</t>
  </si>
  <si>
    <t>企业管理费</t>
  </si>
  <si>
    <t>16.5</t>
  </si>
  <si>
    <t>5</t>
  </si>
  <si>
    <t>施工利润</t>
  </si>
  <si>
    <t>6.4</t>
  </si>
  <si>
    <t>6</t>
  </si>
  <si>
    <t>税前建筑工程费</t>
  </si>
  <si>
    <t>定额基价+措施项目费+其他项目费（政策允许按实计算费用）+企业管理费+施工利润</t>
  </si>
  <si>
    <t>7</t>
  </si>
  <si>
    <t>税金</t>
  </si>
  <si>
    <t>9</t>
  </si>
  <si>
    <t>8</t>
  </si>
  <si>
    <t>税后建筑工程费</t>
  </si>
  <si>
    <t>税前建筑工程费+税金</t>
  </si>
  <si>
    <t>工程总造价</t>
  </si>
  <si>
    <t>工程造价（大写）</t>
  </si>
  <si>
    <t>捌拾柒万贰仟叁佰壹拾贰元贰角壹分</t>
  </si>
  <si>
    <t>编制人：</t>
  </si>
  <si>
    <t>审核人：</t>
  </si>
  <si>
    <t>2025年6月10日</t>
  </si>
  <si>
    <t>工程预算书</t>
  </si>
  <si>
    <t>第 1 页  共 5 页</t>
  </si>
  <si>
    <t>编号</t>
  </si>
  <si>
    <t>项目名称</t>
  </si>
  <si>
    <t>工程量</t>
  </si>
  <si>
    <t>单价</t>
  </si>
  <si>
    <t>合价</t>
  </si>
  <si>
    <t>其中</t>
  </si>
  <si>
    <t>主材费</t>
  </si>
  <si>
    <t>阳光温室灌溉设施工程</t>
  </si>
  <si>
    <t>水源井（潜水井，井深12m）</t>
  </si>
  <si>
    <t>补子目1</t>
  </si>
  <si>
    <t>眼</t>
  </si>
  <si>
    <t>管道工程</t>
  </si>
  <si>
    <t>管道土方工程</t>
  </si>
  <si>
    <t>1-1-49</t>
  </si>
  <si>
    <t>挖掘机挖槽坑土方 一、二类土</t>
  </si>
  <si>
    <t>10m3</t>
  </si>
  <si>
    <t>借2-1-21</t>
  </si>
  <si>
    <t>人工回填土 夯填土</t>
  </si>
  <si>
    <t>借2-1-23</t>
  </si>
  <si>
    <t>机械回填土 填土碾压 内燃压路机</t>
  </si>
  <si>
    <t>管材购置</t>
  </si>
  <si>
    <t>补子目2</t>
  </si>
  <si>
    <t>φ63PVC-U管材购置（0.63MPa)</t>
  </si>
  <si>
    <t>m</t>
  </si>
  <si>
    <t>补子目3</t>
  </si>
  <si>
    <t>φ40PE管材购置（0.32MPa)</t>
  </si>
  <si>
    <t>管道安装</t>
  </si>
  <si>
    <t>补子目4</t>
  </si>
  <si>
    <t>φ63PE管道安装</t>
  </si>
  <si>
    <t>补子目5</t>
  </si>
  <si>
    <t>φ40PE管道安装</t>
  </si>
  <si>
    <t>管件、阀件</t>
  </si>
  <si>
    <t>补子目6</t>
  </si>
  <si>
    <t>管件、阀件（含田间所有阀件、管件、滴管带配件，管材10%计）</t>
  </si>
  <si>
    <t>元</t>
  </si>
  <si>
    <t>滴灌带购置及安装</t>
  </si>
  <si>
    <t>补子目7</t>
  </si>
  <si>
    <t>de16内镶贴片式滴灌带2.2L/h壁厚0.2mm</t>
  </si>
  <si>
    <t>补子目8</t>
  </si>
  <si>
    <t>滴灌带安装</t>
  </si>
  <si>
    <t>配套建筑物工程</t>
  </si>
  <si>
    <t>出地保护井（1.0*0.6m）</t>
  </si>
  <si>
    <t>借2-1-1</t>
  </si>
  <si>
    <t>人工挖一般土方 基深≤2m</t>
  </si>
  <si>
    <t>补子目9</t>
  </si>
  <si>
    <t>C25预制混凝土保护井（含井盖）</t>
  </si>
  <si>
    <t>第 2 页  共 5 页</t>
  </si>
  <si>
    <t>补子目10</t>
  </si>
  <si>
    <t>编号标识</t>
  </si>
  <si>
    <t>套</t>
  </si>
  <si>
    <t>泥结石道路（4m宽）</t>
  </si>
  <si>
    <t>借4-1-1</t>
  </si>
  <si>
    <t>路床整形碾压</t>
  </si>
  <si>
    <t>100m2</t>
  </si>
  <si>
    <t>借4-1-9 换</t>
  </si>
  <si>
    <t>泥结石摊铺(天然级配) 厚度(cm) 20 实际厚度(cm):15</t>
  </si>
  <si>
    <t>露地蚯蚓蔬菜种养基地建设工程</t>
  </si>
  <si>
    <t>水源井（潜水井，井深50m，井径20cm）</t>
  </si>
  <si>
    <t>补子目11</t>
  </si>
  <si>
    <t>井房</t>
  </si>
  <si>
    <t>补子目12</t>
  </si>
  <si>
    <t>井房（彩钢结构，2.85*6.09m）</t>
  </si>
  <si>
    <t>m2</t>
  </si>
  <si>
    <t>管道土方工程量</t>
  </si>
  <si>
    <t>补子目13</t>
  </si>
  <si>
    <t>φ125PVC-U管材购置（0.63MPa)</t>
  </si>
  <si>
    <t>补子目14</t>
  </si>
  <si>
    <t>φ110PE管材购置（0.32MPa)</t>
  </si>
  <si>
    <t>补子目15</t>
  </si>
  <si>
    <t>φ125PVC-U管道安装</t>
  </si>
  <si>
    <t>补子目16</t>
  </si>
  <si>
    <t>φ110PE管道安装</t>
  </si>
  <si>
    <t>第 3 页  共 5 页</t>
  </si>
  <si>
    <t>生产桥</t>
  </si>
  <si>
    <t>补子目17</t>
  </si>
  <si>
    <t>生产桥（1.4*4m）</t>
  </si>
  <si>
    <t>闸阀井（1.5*1.6m）</t>
  </si>
  <si>
    <t>借2-1-12</t>
  </si>
  <si>
    <t>机械挖一般土方</t>
  </si>
  <si>
    <t>借4-2-10</t>
  </si>
  <si>
    <t>现浇混凝土基础 混凝土垫层</t>
  </si>
  <si>
    <t>补子目18</t>
  </si>
  <si>
    <t>装配式闸阀井（φ1500）</t>
  </si>
  <si>
    <t>补子目19</t>
  </si>
  <si>
    <t>钢爬梯</t>
  </si>
  <si>
    <t>补子目20</t>
  </si>
  <si>
    <t>铸铁井盖（φ700）</t>
  </si>
  <si>
    <t>排水井（1.5*1.6m）</t>
  </si>
  <si>
    <t>蚯蚓粪肥生产加工厂房建设工程</t>
  </si>
  <si>
    <t>第 4 页  共 5 页</t>
  </si>
  <si>
    <t>管理房</t>
  </si>
  <si>
    <t>补子目21</t>
  </si>
  <si>
    <t>管理房（彩钢结构，4*12m）</t>
  </si>
  <si>
    <t>场地平整</t>
  </si>
  <si>
    <t>借2-1-18 换</t>
  </si>
  <si>
    <t>自卸汽车运土方 运距≤1km 实际运距(km)（1km＜s≤20km，超出20km此条填20）:5</t>
  </si>
  <si>
    <t>补子目22</t>
  </si>
  <si>
    <t>客土</t>
  </si>
  <si>
    <t>m3</t>
  </si>
  <si>
    <t>场地硬化</t>
  </si>
  <si>
    <t>借3-2-2-32 换</t>
  </si>
  <si>
    <t>砂砾石摊铺(天然级配) 厚度(cm) 20 实际厚度(cm):15</t>
  </si>
  <si>
    <t>借3-2-3-56</t>
  </si>
  <si>
    <t>水泥混凝土路面 预拌混凝土 厚度(cm) 18</t>
  </si>
  <si>
    <t>借4-1-30</t>
  </si>
  <si>
    <t>水泥混凝土面层 缩缝 锯缝机切缝 人工填灌缝塑料油膏 缝宽6mm缝深(cm) 5</t>
  </si>
  <si>
    <t>100m</t>
  </si>
  <si>
    <t>借3-2-3-69</t>
  </si>
  <si>
    <t>水泥混凝土路面 缩缝 锯缝机切缝 缝宽6mm缝深(cm) 5</t>
  </si>
  <si>
    <t>硬化道路</t>
  </si>
  <si>
    <t>借3-2-3-57</t>
  </si>
  <si>
    <t>水泥混凝土路面 预拌混凝土 厚度(cm) 20</t>
  </si>
  <si>
    <t>厂房围栏</t>
  </si>
  <si>
    <t>补子目23</t>
  </si>
  <si>
    <t>厂房围栏（铁艺围栏，高1.8m）</t>
  </si>
  <si>
    <t>厂房大门（不锈钢自动收缩大门，10m宽）</t>
  </si>
  <si>
    <t>补子目24</t>
  </si>
  <si>
    <t>第 5 页  共 5 页</t>
  </si>
  <si>
    <t>水源井（潜水井，井深15m）</t>
  </si>
  <si>
    <t>合  计</t>
  </si>
  <si>
    <t>单位工程人材机价差分析表</t>
  </si>
  <si>
    <t>材料名称</t>
  </si>
  <si>
    <t>预算价</t>
  </si>
  <si>
    <t>市场价</t>
  </si>
  <si>
    <t xml:space="preserve">价差 </t>
  </si>
  <si>
    <t xml:space="preserve">数量 </t>
  </si>
  <si>
    <t>人材机价差</t>
  </si>
  <si>
    <t xml:space="preserve">(合计) </t>
  </si>
  <si>
    <t>80212080</t>
  </si>
  <si>
    <t>预拌混凝土C25</t>
  </si>
  <si>
    <t>002</t>
  </si>
  <si>
    <t>柴油</t>
  </si>
  <si>
    <t>kg</t>
  </si>
  <si>
    <t>04030063</t>
  </si>
  <si>
    <t>砂砾5~80mm</t>
  </si>
  <si>
    <t>04030063@1</t>
  </si>
  <si>
    <t>泥结石</t>
  </si>
  <si>
    <t>DIAN</t>
  </si>
  <si>
    <t>电</t>
  </si>
  <si>
    <t>kW·h</t>
  </si>
  <si>
    <t>34110117</t>
  </si>
  <si>
    <t>水</t>
  </si>
  <si>
    <t>03210780</t>
  </si>
  <si>
    <t>铁件综合</t>
  </si>
  <si>
    <t>80212060</t>
  </si>
  <si>
    <t>预拌混凝土C20</t>
  </si>
  <si>
    <t>QY</t>
  </si>
  <si>
    <t>汽油</t>
  </si>
  <si>
    <t>34110103</t>
  </si>
  <si>
    <t>05030003</t>
  </si>
  <si>
    <t>二等板方材</t>
  </si>
  <si>
    <t>单位工程人材机汇总表</t>
  </si>
  <si>
    <t>第 1 页  共 2 页</t>
  </si>
  <si>
    <t>编码</t>
  </si>
  <si>
    <t>预算价合价</t>
  </si>
  <si>
    <t>BCCLF80</t>
  </si>
  <si>
    <t>客土材料费</t>
  </si>
  <si>
    <t>J00065</t>
  </si>
  <si>
    <t>人工</t>
  </si>
  <si>
    <t>工日</t>
  </si>
  <si>
    <t>00010003</t>
  </si>
  <si>
    <t>普工</t>
  </si>
  <si>
    <t>BCCLF78</t>
  </si>
  <si>
    <t>厂房围栏（铁艺围栏，高1.8m）材料费</t>
  </si>
  <si>
    <t>J00049</t>
  </si>
  <si>
    <t>折旧费</t>
  </si>
  <si>
    <t>BCCLF65</t>
  </si>
  <si>
    <t>井房（彩钢结构，2.85*6.09m）材料费</t>
  </si>
  <si>
    <t>00010005</t>
  </si>
  <si>
    <t>一般技工</t>
  </si>
  <si>
    <t>BCCLF73</t>
  </si>
  <si>
    <t>管理房（彩钢结构，4*12m）材料费</t>
  </si>
  <si>
    <t>XLF</t>
  </si>
  <si>
    <t>经常修理费</t>
  </si>
  <si>
    <t>BCCLF75</t>
  </si>
  <si>
    <t>φ125PVC-U管材购置（0.63MPa)材料费</t>
  </si>
  <si>
    <t>BCCLF81</t>
  </si>
  <si>
    <t>水源井（潜水井，井深50m，井径20cm）材料费</t>
  </si>
  <si>
    <t>BCCLF67</t>
  </si>
  <si>
    <t>生产桥（1.4*4m）材料费</t>
  </si>
  <si>
    <t>BCCLF76</t>
  </si>
  <si>
    <t>φ110PE管材购置（0.32MPa)材料费</t>
  </si>
  <si>
    <t>BCCLF20</t>
  </si>
  <si>
    <t>C25预制混凝土保护井（含井盖）材料费</t>
  </si>
  <si>
    <t>J00055</t>
  </si>
  <si>
    <t>大修理费</t>
  </si>
  <si>
    <t>BCCLF70</t>
  </si>
  <si>
    <t>厂房大门（不锈钢自动收缩大门，10m宽）材料费</t>
  </si>
  <si>
    <t>BCCLF44</t>
  </si>
  <si>
    <t>装配式闸阀井（φ1500）材料费</t>
  </si>
  <si>
    <t>BCRGF5</t>
  </si>
  <si>
    <t>φ125PVC-U管道安装人工费</t>
  </si>
  <si>
    <t>BCCLF77</t>
  </si>
  <si>
    <t>管件、阀件（含田间所有阀件、管件、滴管带配件，管材10%计）材料费</t>
  </si>
  <si>
    <t>BCRGF6</t>
  </si>
  <si>
    <t>φ110PE管道安装人工费</t>
  </si>
  <si>
    <t>03131260</t>
  </si>
  <si>
    <t>金刚石锯片</t>
  </si>
  <si>
    <t>片</t>
  </si>
  <si>
    <t>34000010</t>
  </si>
  <si>
    <t>其他材料费</t>
  </si>
  <si>
    <t>BCCLF9</t>
  </si>
  <si>
    <t>φ40PE管材购置（0.32MPa)材料费</t>
  </si>
  <si>
    <t>BCCLF68</t>
  </si>
  <si>
    <t>水源井（潜水井，井深12m）材料费</t>
  </si>
  <si>
    <t>BCCLF69</t>
  </si>
  <si>
    <t>水源井（潜水井，井深15m）材料费</t>
  </si>
  <si>
    <t>J00054</t>
  </si>
  <si>
    <t>安拆费及场外运输</t>
  </si>
  <si>
    <t>第 2 页  共 2 页</t>
  </si>
  <si>
    <t>BCCLF49</t>
  </si>
  <si>
    <t>铸铁井盖（φ700）材料费</t>
  </si>
  <si>
    <t>BCRGF1</t>
  </si>
  <si>
    <t>φ40PE管道安装人工费</t>
  </si>
  <si>
    <t>BCCLF6</t>
  </si>
  <si>
    <t>φ63PVC-U管材购置（0.63MPa)材料费</t>
  </si>
  <si>
    <t>BCCLF22</t>
  </si>
  <si>
    <t>编号标识材料费</t>
  </si>
  <si>
    <t>35010146</t>
  </si>
  <si>
    <t>钢模板</t>
  </si>
  <si>
    <t>BCCLF17</t>
  </si>
  <si>
    <t>de16内镶贴片式滴灌带2.2L/h壁厚0.2mm材料费</t>
  </si>
  <si>
    <t>BCRGF0</t>
  </si>
  <si>
    <t>φ63PE管道安装人工费</t>
  </si>
  <si>
    <t>BCCLF15</t>
  </si>
  <si>
    <t>BCCLF46</t>
  </si>
  <si>
    <t>钢爬梯材料费</t>
  </si>
  <si>
    <t>BCRGF2</t>
  </si>
  <si>
    <t>滴灌带安装人工费</t>
  </si>
  <si>
    <t>14350309</t>
  </si>
  <si>
    <t>脱模剂</t>
  </si>
  <si>
    <t>JXFTZ</t>
  </si>
  <si>
    <t>机械费调整</t>
  </si>
  <si>
    <t>00010007</t>
  </si>
  <si>
    <t>高级技工</t>
  </si>
  <si>
    <t>03012240</t>
  </si>
  <si>
    <t>圆钉(综合)</t>
  </si>
  <si>
    <t>02090115</t>
  </si>
  <si>
    <t>塑料薄膜</t>
  </si>
  <si>
    <t>CLFTZ</t>
  </si>
  <si>
    <t>材料费调整</t>
  </si>
  <si>
    <t>RGFTZ</t>
  </si>
  <si>
    <t>单位工程三材汇总表</t>
  </si>
  <si>
    <t>钢材</t>
  </si>
  <si>
    <t>t</t>
  </si>
  <si>
    <t>钢筋</t>
  </si>
  <si>
    <t>木材</t>
  </si>
  <si>
    <t>水泥</t>
  </si>
  <si>
    <t>单位工程主材汇总表</t>
  </si>
  <si>
    <t>材料编号</t>
  </si>
  <si>
    <t>市场价合价</t>
  </si>
  <si>
    <t>工程名称：机电设备安装工程</t>
  </si>
  <si>
    <t>6.69</t>
  </si>
  <si>
    <t>4.3</t>
  </si>
  <si>
    <t>14.58</t>
  </si>
  <si>
    <t>4.74</t>
  </si>
  <si>
    <t>柒拾壹万陆仟零柒拾壹元壹角叁分</t>
  </si>
  <si>
    <t>50ZX10-33型自吸泵</t>
  </si>
  <si>
    <t>台</t>
  </si>
  <si>
    <t>AP柜一级配电柜（0.6*0.5*1.5m、户外防水、配套防护栏杆）</t>
  </si>
  <si>
    <t>面</t>
  </si>
  <si>
    <t>配电箱（含配电设施、0.4*0.5*0.4m）</t>
  </si>
  <si>
    <t>控制箱（含配电设施，0.4*0.4*0.5m）</t>
  </si>
  <si>
    <t>3″离心网式过滤器（手动、流量15m³/h）</t>
  </si>
  <si>
    <t>200L施肥灌+搅拌器+注肥泵，搅拌器功率0.75KW，注肥泵功率1.5KW。</t>
  </si>
  <si>
    <t>电力电缆YJV22(3*16+2*10)</t>
  </si>
  <si>
    <t>电力电缆YJV22(3*10+2*6)</t>
  </si>
  <si>
    <t>电力电缆YZ(3ⅹ4)</t>
  </si>
  <si>
    <t>175QJ63-77/7型井用潜水泵</t>
  </si>
  <si>
    <t>变频控制柜(30KW)</t>
  </si>
  <si>
    <t>3″离心网式过滤器（手动、流量90m³/h）</t>
  </si>
  <si>
    <t>200L施肥灌+搅拌器+注肥泵，搅拌器功率0.75KW，注肥泵功率1.5KW</t>
  </si>
  <si>
    <t>加工设备、年产0.5万t（含原料仓1台、筛分机1台、立式粉碎机1台、双轴搅拌机1台、带式传送机10台、搅齿造粒机1台、双极抛圆机1台、颗粒筛分机1台、立式粉碎机1台、移动式输送机1台、颗粒包装机1辆、控制柜1台等）</t>
  </si>
  <si>
    <t>50ZX5-153型自吸泵</t>
  </si>
  <si>
    <t>10KV油浸式变压器（S13-160/10/0.4KV 160KVA）</t>
  </si>
  <si>
    <t>机械购置工程</t>
  </si>
  <si>
    <t>装载机30型</t>
  </si>
  <si>
    <t>辆</t>
  </si>
  <si>
    <t>布粪车5轮3方</t>
  </si>
  <si>
    <t>蚓粪分离机（规格为1.2*3.0m，功率4KW，筛孔2-20mm）</t>
  </si>
  <si>
    <t>粉碎机（经颚式破碎机、200万CJ欧版颚式破碎机）</t>
  </si>
  <si>
    <t>自卸农用车（五轮自卸300水冷1.4*2.2斗）</t>
  </si>
  <si>
    <t>BCCLF42</t>
  </si>
  <si>
    <t>50ZX5-153型自吸泵材料费</t>
  </si>
  <si>
    <t>BCCLF43</t>
  </si>
  <si>
    <t>10KV油浸式变压器（S13-160/10/0.4KV 160KVA）材料费</t>
  </si>
  <si>
    <t>50ZX10-33型自吸泵材料费</t>
  </si>
  <si>
    <t>BCCLF45</t>
  </si>
  <si>
    <t>AP柜一级配电柜（0.6*0.5*1.5m、户外防水、配套防护栏杆）材料费</t>
  </si>
  <si>
    <t>配电箱（含配电设施、0.4*0.5*0.4m）材料费</t>
  </si>
  <si>
    <t>BCCLF47</t>
  </si>
  <si>
    <t>控制箱（含配电设施，0.4*0.4*0.5m）材料费</t>
  </si>
  <si>
    <t>BCCLF48</t>
  </si>
  <si>
    <t>3″离心网式过滤器（手动、流量15m³/h）材料费</t>
  </si>
  <si>
    <t>200L施肥灌+搅拌器+注肥泵，搅拌器功率0.75KW，注肥泵功率1.5KW。材料费</t>
  </si>
  <si>
    <t>BCCLF50</t>
  </si>
  <si>
    <t>175QJ63-77/7型井用潜水泵材料费</t>
  </si>
  <si>
    <t>BCCLF51</t>
  </si>
  <si>
    <t>变频控制柜(30KW)材料费</t>
  </si>
  <si>
    <t>BCCLF52</t>
  </si>
  <si>
    <t>3″离心网式过滤器（手动、流量90m³/h）材料费</t>
  </si>
  <si>
    <t>BCCLF53</t>
  </si>
  <si>
    <t>200L施肥灌+搅拌器+注肥泵，搅拌器功率0.75KW，注肥泵功率1.5KW材料费</t>
  </si>
  <si>
    <t>BCCLF54</t>
  </si>
  <si>
    <t>装载机30型材料费</t>
  </si>
  <si>
    <t>BCCLF58</t>
  </si>
  <si>
    <t>自卸农用车（五轮自卸300水冷1.4*2.2斗）材料费</t>
  </si>
  <si>
    <t>BCCLF62</t>
  </si>
  <si>
    <t>电力电缆YJV22(3*16+2*10)材料费</t>
  </si>
  <si>
    <t>BCCLF66</t>
  </si>
  <si>
    <t>电力电缆YJV22(3*10+2*6)材料费</t>
  </si>
  <si>
    <t>电力电缆YZ(3ⅹ4)材料费</t>
  </si>
  <si>
    <t>BCCLF71</t>
  </si>
  <si>
    <t>加工设备、年产0.5万t（含原料仓1台、筛分机1台、立式粉碎机1台、双轴搅拌机1台、带式传送机10台、搅齿造粒机1台、双极抛圆机1台、颗粒筛分机1台、立式粉碎机1台、移动式输送机1台、颗粒包装机1辆、控制柜1台等）材料费</t>
  </si>
  <si>
    <t>BCCLF72</t>
  </si>
  <si>
    <t>布粪车5轮3方材料费</t>
  </si>
  <si>
    <t>蚓粪分离机（规格为1.2*3.0m，功率4KW，筛孔2-20mm）材料费</t>
  </si>
  <si>
    <t>BCCLF74</t>
  </si>
  <si>
    <t>粉碎机（经颚式破碎机、200万CJ欧版颚式破碎机）材料费</t>
  </si>
  <si>
    <t>工程名称：日光温室-土建工程</t>
  </si>
  <si>
    <t>11.66</t>
  </si>
  <si>
    <t>19.63</t>
  </si>
  <si>
    <t>7.14</t>
  </si>
  <si>
    <t>柒拾陆万叁仟捌佰玖拾陆元壹角伍分</t>
  </si>
  <si>
    <t>工程概算书</t>
  </si>
  <si>
    <t>第 1 页  共 3 页</t>
  </si>
  <si>
    <t>1-1-136</t>
  </si>
  <si>
    <t>机械平整场地</t>
  </si>
  <si>
    <t>1-1-1 *2</t>
  </si>
  <si>
    <t>人工挖一般土方(基深) 一、二类土 ≤2m 单价*2</t>
  </si>
  <si>
    <t>1-1-141</t>
  </si>
  <si>
    <t>1-1-144</t>
  </si>
  <si>
    <t>机械回填土 填土碾压 振动压路机</t>
  </si>
  <si>
    <t>100m3</t>
  </si>
  <si>
    <t>土方外购（运距25km）</t>
  </si>
  <si>
    <t>借4-4-1</t>
  </si>
  <si>
    <t>人工堆土山丘</t>
  </si>
  <si>
    <t>借4-4-2</t>
  </si>
  <si>
    <t>机械堆土山丘</t>
  </si>
  <si>
    <t>借3-6-1-5</t>
  </si>
  <si>
    <t>基层修整、碾压 边坡、平台修整</t>
  </si>
  <si>
    <t>1000m2</t>
  </si>
  <si>
    <t>借3-2-4-2</t>
  </si>
  <si>
    <t>后墙贴砖</t>
  </si>
  <si>
    <t>主材</t>
  </si>
  <si>
    <t>300*300*60mm</t>
  </si>
  <si>
    <t>1-12-47</t>
  </si>
  <si>
    <t>水泥砂浆勾缝 砖墙 勾凹缝</t>
  </si>
  <si>
    <t>1-5-6 换</t>
  </si>
  <si>
    <t>现浇混凝土 独立基础 混凝土 换为【预拌混凝土C25】</t>
  </si>
  <si>
    <t>1-16-12</t>
  </si>
  <si>
    <t>现浇混凝土模板 独立基础 复合模板 木支撑</t>
  </si>
  <si>
    <t>1-5-22 换</t>
  </si>
  <si>
    <t>现浇混凝土 地圈梁 换为【预拌混凝土C25】</t>
  </si>
  <si>
    <t>1-16-44</t>
  </si>
  <si>
    <t>现浇混凝土模板 圈梁 直形 复合模板 钢支撑</t>
  </si>
  <si>
    <t>1-5-22</t>
  </si>
  <si>
    <t>现浇混凝土 圈梁</t>
  </si>
  <si>
    <t>1-5-191</t>
  </si>
  <si>
    <t>现浇构件带肋钢筋 制作安装带肋钢筋 HRB400以内 直径(mm) ≤10</t>
  </si>
  <si>
    <t>1-5-192</t>
  </si>
  <si>
    <t>现浇构件带肋钢筋 制作安装带肋钢筋 HRB400以内 直径(mm) ≤18</t>
  </si>
  <si>
    <t>1-5-219</t>
  </si>
  <si>
    <t>带肋钢筋箍筋制作安装 HRB400以内 直径(mm) ≤10</t>
  </si>
  <si>
    <t>第 2 页  共 3 页</t>
  </si>
  <si>
    <t>1-5-305</t>
  </si>
  <si>
    <t>预埋螺栓安装</t>
  </si>
  <si>
    <t>1-5-304</t>
  </si>
  <si>
    <t>铁件制作、安装</t>
  </si>
  <si>
    <t>1-8-12</t>
  </si>
  <si>
    <t>塑钢成品门安装 平开</t>
  </si>
  <si>
    <t>1-8-15</t>
  </si>
  <si>
    <t>钢制保温防盗门安装</t>
  </si>
  <si>
    <t>钢制保温防盗门</t>
  </si>
  <si>
    <t>掏门洞</t>
  </si>
  <si>
    <t>1-12-50</t>
  </si>
  <si>
    <t>干混砂浆找平层 墙面 20mm</t>
  </si>
  <si>
    <t>1-14-217</t>
  </si>
  <si>
    <t>内墙涂料 墙面 二遍</t>
  </si>
  <si>
    <t>卡槽卡件</t>
  </si>
  <si>
    <t>15丝双防膜</t>
  </si>
  <si>
    <t>压膜绳</t>
  </si>
  <si>
    <t>棉被</t>
  </si>
  <si>
    <t>防虫网</t>
  </si>
  <si>
    <t>防坠网</t>
  </si>
  <si>
    <t>补充材料001</t>
  </si>
  <si>
    <t>门帘</t>
  </si>
  <si>
    <t>借3-2-1-83</t>
  </si>
  <si>
    <t>土工合成材料 土工布 一般软土</t>
  </si>
  <si>
    <t>借2-7-1-71</t>
  </si>
  <si>
    <t>卫生间通风器安装</t>
  </si>
  <si>
    <t>换气扇</t>
  </si>
  <si>
    <t>1-12-60</t>
  </si>
  <si>
    <t>墙面挂网 挂钢丝网</t>
  </si>
  <si>
    <t>1-9-126</t>
  </si>
  <si>
    <t>屋面排水 塑料管排水 水落管φ≤110mm</t>
  </si>
  <si>
    <t>借3-2-4-1</t>
  </si>
  <si>
    <t>人行道整形碾压</t>
  </si>
  <si>
    <t>第 3 页  共 3 页</t>
  </si>
  <si>
    <t>借3-2-2-32</t>
  </si>
  <si>
    <t>砂砾石摊铺(天然级配) 厚度(cm) 20</t>
  </si>
  <si>
    <t>借3-2-4-5</t>
  </si>
  <si>
    <t>人行道块料铺设 道砖铺设 50块/m2</t>
  </si>
  <si>
    <t>水泥道砖</t>
  </si>
  <si>
    <t>借3-2-3-55 换</t>
  </si>
  <si>
    <t>水泥混凝土路面 预拌混凝土 厚度(cm) 15 实际厚度(cm):10</t>
  </si>
  <si>
    <t>借3-2-3-63</t>
  </si>
  <si>
    <t>水泥混凝土路面 水泥混凝土养生 塑料膜养护</t>
  </si>
  <si>
    <t>耳房</t>
  </si>
  <si>
    <t>500</t>
  </si>
  <si>
    <t>上风口电动卷膜器</t>
  </si>
  <si>
    <t>个</t>
  </si>
  <si>
    <t>2.2KW卷帘机</t>
  </si>
  <si>
    <t>01010335</t>
  </si>
  <si>
    <t>螺纹钢筋HRB400E φ10</t>
  </si>
  <si>
    <t>01010355</t>
  </si>
  <si>
    <t>螺纹钢筋HRB400E φ18</t>
  </si>
  <si>
    <t>01030020</t>
  </si>
  <si>
    <t>镀锌低碳钢丝φ0.7</t>
  </si>
  <si>
    <t>01030020@1</t>
  </si>
  <si>
    <t>02270140</t>
  </si>
  <si>
    <t>土工布</t>
  </si>
  <si>
    <t>03210090</t>
  </si>
  <si>
    <t>钢丝网综合</t>
  </si>
  <si>
    <t>04010001</t>
  </si>
  <si>
    <t>普通硅酸盐水泥P.O 42.5</t>
  </si>
  <si>
    <t>04030070</t>
  </si>
  <si>
    <t>水洗砂</t>
  </si>
  <si>
    <t>05030011</t>
  </si>
  <si>
    <t>板方材</t>
  </si>
  <si>
    <t>05090013</t>
  </si>
  <si>
    <t>松厚板</t>
  </si>
  <si>
    <t>11110106</t>
  </si>
  <si>
    <t>塑钢平开门</t>
  </si>
  <si>
    <t>13030133</t>
  </si>
  <si>
    <t>成品腻子粉</t>
  </si>
  <si>
    <t>32290080</t>
  </si>
  <si>
    <t>种植土</t>
  </si>
  <si>
    <t>34110117@1</t>
  </si>
  <si>
    <t>34110117@2</t>
  </si>
  <si>
    <t>35010101</t>
  </si>
  <si>
    <t>复合模板</t>
  </si>
  <si>
    <t>35030163</t>
  </si>
  <si>
    <t>木支撑</t>
  </si>
  <si>
    <t>80212070</t>
  </si>
  <si>
    <t>预拌混凝土C30</t>
  </si>
  <si>
    <t>80010180</t>
  </si>
  <si>
    <t>干混砌筑水泥砂浆DM5.0</t>
  </si>
  <si>
    <t>80010330</t>
  </si>
  <si>
    <t>干混抹灰砂浆DP15</t>
  </si>
  <si>
    <t>80010340</t>
  </si>
  <si>
    <t>干混抹灰砂浆DP20</t>
  </si>
  <si>
    <t>002@1</t>
  </si>
  <si>
    <t>DIAN@1</t>
  </si>
  <si>
    <t>DIAN@2</t>
  </si>
  <si>
    <t>DIAN@3</t>
  </si>
  <si>
    <t>QY@1</t>
  </si>
  <si>
    <t>02090115@1</t>
  </si>
  <si>
    <t>03010450</t>
  </si>
  <si>
    <t>六角螺栓综合</t>
  </si>
  <si>
    <t>03011435</t>
  </si>
  <si>
    <t>塑料膨胀螺栓</t>
  </si>
  <si>
    <t>03030390</t>
  </si>
  <si>
    <t>铝合金门窗配件固定连接铁件(地脚)3×30×300(mm)</t>
  </si>
  <si>
    <t>03130180</t>
  </si>
  <si>
    <t>砂纸</t>
  </si>
  <si>
    <t>张</t>
  </si>
  <si>
    <t>03130400</t>
  </si>
  <si>
    <t>低合金钢焊条E43系列</t>
  </si>
  <si>
    <t>13030103</t>
  </si>
  <si>
    <t>108内墙涂料</t>
  </si>
  <si>
    <t>14350193</t>
  </si>
  <si>
    <t>隔离剂</t>
  </si>
  <si>
    <t>14390115</t>
  </si>
  <si>
    <t>氧气</t>
  </si>
  <si>
    <t>14390143</t>
  </si>
  <si>
    <t>乙炔气</t>
  </si>
  <si>
    <t>14410101</t>
  </si>
  <si>
    <t>107胶</t>
  </si>
  <si>
    <t>14410181</t>
  </si>
  <si>
    <t>硅酮耐候密封胶</t>
  </si>
  <si>
    <t>14410219</t>
  </si>
  <si>
    <t>聚氨酯发泡密封胶(750mL/支)</t>
  </si>
  <si>
    <t>支</t>
  </si>
  <si>
    <t>14430175</t>
  </si>
  <si>
    <t>塑料粘胶带20mm×50m</t>
  </si>
  <si>
    <t>卷</t>
  </si>
  <si>
    <t>17250055</t>
  </si>
  <si>
    <t>塑料水落管dn110以内</t>
  </si>
  <si>
    <t>18090151</t>
  </si>
  <si>
    <t>伸缩节</t>
  </si>
  <si>
    <t>只</t>
  </si>
  <si>
    <t>18250149</t>
  </si>
  <si>
    <t>塑料管卡子φ110以内</t>
  </si>
  <si>
    <t>33010177</t>
  </si>
  <si>
    <t>钢支撑及配件</t>
  </si>
  <si>
    <t>BCCLF0</t>
  </si>
  <si>
    <t>掏门洞材料费</t>
  </si>
  <si>
    <t>BCCLF0@1</t>
  </si>
  <si>
    <t>BCCLF10</t>
  </si>
  <si>
    <t>棉被材料费</t>
  </si>
  <si>
    <t>BCCLF11</t>
  </si>
  <si>
    <t>土方外购（运距25km）材料费</t>
  </si>
  <si>
    <t>BCCLF2</t>
  </si>
  <si>
    <t>卡槽卡件材料费</t>
  </si>
  <si>
    <t>BCCLF2@1</t>
  </si>
  <si>
    <t>BCCLF4</t>
  </si>
  <si>
    <t>15丝双防膜材料费</t>
  </si>
  <si>
    <t>BCCLF5</t>
  </si>
  <si>
    <t>压膜绳材料费</t>
  </si>
  <si>
    <t>BCCLF7</t>
  </si>
  <si>
    <t>耳房材料费</t>
  </si>
  <si>
    <t>BCCLF8</t>
  </si>
  <si>
    <t>防虫网材料费</t>
  </si>
  <si>
    <t>防坠网材料费</t>
  </si>
  <si>
    <t>80010010</t>
  </si>
  <si>
    <t>普通干混砌筑砂浆DM5.0</t>
  </si>
  <si>
    <t>80010100</t>
  </si>
  <si>
    <t>普通干混抹灰砂浆DP15</t>
  </si>
  <si>
    <t>80010110</t>
  </si>
  <si>
    <t>普通干混抹灰砂浆DP20</t>
  </si>
  <si>
    <t>11030126@1</t>
  </si>
  <si>
    <t>36050025_BC</t>
  </si>
  <si>
    <t>36050025_BC@1</t>
  </si>
  <si>
    <t>补充主材002</t>
  </si>
  <si>
    <t>994501010</t>
  </si>
  <si>
    <t>其他机械费</t>
  </si>
  <si>
    <t>J00054@1</t>
  </si>
  <si>
    <t>工程名称：日光温室-金属结构工程</t>
  </si>
  <si>
    <t>23.15</t>
  </si>
  <si>
    <t>17.15</t>
  </si>
  <si>
    <t>24.31</t>
  </si>
  <si>
    <t>壹拾柒万叁仟壹佰柒拾贰元玖角肆分</t>
  </si>
  <si>
    <t>B1-1-9</t>
  </si>
  <si>
    <t>金属结构安装 钢屋架 每榀构件重量(t以内) 1.5</t>
  </si>
  <si>
    <t>钢屋架</t>
  </si>
  <si>
    <t>B1-1-23</t>
  </si>
  <si>
    <t>金属结构安装 钢柱安装 3t以内</t>
  </si>
  <si>
    <t>钢柱</t>
  </si>
  <si>
    <t>B1-1-40</t>
  </si>
  <si>
    <t>金属结构安装 钢支撑(钢拉条)</t>
  </si>
  <si>
    <t>钢支撑</t>
  </si>
  <si>
    <t>借1-5-268</t>
  </si>
  <si>
    <t>后张法预应力钢丝束(钢绞线) 钢丝束 有粘结</t>
  </si>
  <si>
    <t>01050055</t>
  </si>
  <si>
    <t>钢丝绳φ12</t>
  </si>
  <si>
    <t>05030013</t>
  </si>
  <si>
    <t>板枋材(杉木)</t>
  </si>
  <si>
    <t>33330125</t>
  </si>
  <si>
    <t>金属结构铁件</t>
  </si>
  <si>
    <t>01070030</t>
  </si>
  <si>
    <t>钢绞线综合</t>
  </si>
  <si>
    <t>03010450@1</t>
  </si>
  <si>
    <t>03130600</t>
  </si>
  <si>
    <t>焊丝φ3.2</t>
  </si>
  <si>
    <t>13010205</t>
  </si>
  <si>
    <t>环氧富锌底漆</t>
  </si>
  <si>
    <t>14350327</t>
  </si>
  <si>
    <t>稀释剂</t>
  </si>
  <si>
    <t>14390117</t>
  </si>
  <si>
    <t>二氧化碳气体</t>
  </si>
  <si>
    <t>33010113</t>
  </si>
  <si>
    <t>吊装夹具</t>
  </si>
  <si>
    <t>35130101</t>
  </si>
  <si>
    <t>千斤顶</t>
  </si>
  <si>
    <t>33010172</t>
  </si>
  <si>
    <t>33011317@1</t>
  </si>
  <si>
    <t>33011332@1</t>
  </si>
  <si>
    <t>工程名称：加工车间-土建工程</t>
  </si>
  <si>
    <t>贰拾玖万壹仟柒佰柒拾叁元叁角</t>
  </si>
  <si>
    <t>1-1-43</t>
  </si>
  <si>
    <t>挖掘机挖一般土方 一、二类土</t>
  </si>
  <si>
    <t>1-1-143</t>
  </si>
  <si>
    <t>1-1-65</t>
  </si>
  <si>
    <t>自卸汽车运土方 运距≤1km</t>
  </si>
  <si>
    <t>1-2-5</t>
  </si>
  <si>
    <t>填料加固 夯填天然砂石 推土机填料 机械碾压</t>
  </si>
  <si>
    <t>1-4-124</t>
  </si>
  <si>
    <t>垫层 砂</t>
  </si>
  <si>
    <t>1-4-14</t>
  </si>
  <si>
    <t>砖砌体 多孔砖墙 1砖</t>
  </si>
  <si>
    <t>1-5-1</t>
  </si>
  <si>
    <t>现浇混凝土 混凝土垫层</t>
  </si>
  <si>
    <t>现浇混凝土 独立基础 混凝土 换为【预拌混凝土C30】</t>
  </si>
  <si>
    <t>1-5-14 换</t>
  </si>
  <si>
    <t>现浇混凝土 矩形柱 换为【预拌混凝土C30】</t>
  </si>
  <si>
    <t>1-16-31</t>
  </si>
  <si>
    <t>现浇混凝土模板 矩形柱 复合模板 钢支撑</t>
  </si>
  <si>
    <t>1-5-19</t>
  </si>
  <si>
    <t>现浇混凝土 基础梁</t>
  </si>
  <si>
    <t>1-16-39</t>
  </si>
  <si>
    <t>现浇混凝土模板 基础梁 复合模板 钢支撑</t>
  </si>
  <si>
    <t>1-5-193</t>
  </si>
  <si>
    <t>现浇构件带肋钢筋 制作安装带肋钢筋 HRB400以内 直径(mm) ≤25</t>
  </si>
  <si>
    <t>1-5-12</t>
  </si>
  <si>
    <t>现浇混凝土 二次灌浆 细石混凝土</t>
  </si>
  <si>
    <t>垫层 砂-散水</t>
  </si>
  <si>
    <t>1-4-132</t>
  </si>
  <si>
    <t>垫层 碎石 灌浆-散水</t>
  </si>
  <si>
    <t>现浇混凝土 混凝土垫层-散水</t>
  </si>
  <si>
    <t>垫层 砂-坡道</t>
  </si>
  <si>
    <t>垫层 碎石 灌浆-坡道</t>
  </si>
  <si>
    <t>现浇混凝土 混凝土垫层-坡道</t>
  </si>
  <si>
    <t>1-4-126</t>
  </si>
  <si>
    <t>垫层 砂石 天然级配</t>
  </si>
  <si>
    <t>1-5-1 换</t>
  </si>
  <si>
    <t>现浇混凝土 混凝土垫层 换为【预拌混凝土C25】</t>
  </si>
  <si>
    <t>1-10-281</t>
  </si>
  <si>
    <t>环氧树脂地坪</t>
  </si>
  <si>
    <t>1-12-1</t>
  </si>
  <si>
    <t>一般抹灰 墙面、墙裙抹干混砂浆 砖墙 14+6mm</t>
  </si>
  <si>
    <t>1-14-203</t>
  </si>
  <si>
    <t>乳胶漆 室内 墙面 二遍</t>
  </si>
  <si>
    <t>1-14-195</t>
  </si>
  <si>
    <t>真石漆 墙面</t>
  </si>
  <si>
    <t>1-8-11</t>
  </si>
  <si>
    <t>塑钢成品门安装 推拉</t>
  </si>
  <si>
    <t>1-8-86</t>
  </si>
  <si>
    <t>彩板钢窗安装</t>
  </si>
  <si>
    <t>1-18-1 *0.35</t>
  </si>
  <si>
    <t>单层建筑综合脚手架 建筑面积500m2以内 单价*0.35</t>
  </si>
  <si>
    <t>01010365</t>
  </si>
  <si>
    <t>螺纹钢筋HRB400E φ25</t>
  </si>
  <si>
    <t>01030130</t>
  </si>
  <si>
    <t>镀锌低碳钢丝φ4.0</t>
  </si>
  <si>
    <t>04030025</t>
  </si>
  <si>
    <t>中粗砂</t>
  </si>
  <si>
    <t>04050001</t>
  </si>
  <si>
    <t>碎石(综合)</t>
  </si>
  <si>
    <t>04050069</t>
  </si>
  <si>
    <t>天然砂夹石</t>
  </si>
  <si>
    <t>11050101</t>
  </si>
  <si>
    <t>彩钢板窗</t>
  </si>
  <si>
    <t>11110111</t>
  </si>
  <si>
    <t>塑钢推拉门</t>
  </si>
  <si>
    <t>13010139</t>
  </si>
  <si>
    <t>醇酸清漆</t>
  </si>
  <si>
    <t>13050155</t>
  </si>
  <si>
    <t>红丹防锈漆</t>
  </si>
  <si>
    <t>80010200</t>
  </si>
  <si>
    <t>干混砌筑水泥砂浆DM10</t>
  </si>
  <si>
    <t>80010280</t>
  </si>
  <si>
    <t>干混地面砂浆DS15</t>
  </si>
  <si>
    <t>80010320</t>
  </si>
  <si>
    <t>干混抹灰砂浆DP10</t>
  </si>
  <si>
    <t>01050030</t>
  </si>
  <si>
    <t>钢丝绳φ8</t>
  </si>
  <si>
    <t>02030050</t>
  </si>
  <si>
    <t>橡胶密封条单</t>
  </si>
  <si>
    <t>02190280</t>
  </si>
  <si>
    <t>塑料盖</t>
  </si>
  <si>
    <t>02270165</t>
  </si>
  <si>
    <t>纱布</t>
  </si>
  <si>
    <t>02270190</t>
  </si>
  <si>
    <t>破布</t>
  </si>
  <si>
    <t>03011345</t>
  </si>
  <si>
    <t>膨胀螺栓M6×75</t>
  </si>
  <si>
    <t>03012020</t>
  </si>
  <si>
    <t>对拉螺栓</t>
  </si>
  <si>
    <t>04090015</t>
  </si>
  <si>
    <t>石英粉</t>
  </si>
  <si>
    <t>04130070</t>
  </si>
  <si>
    <t>蒸压粉煤灰多孔砖240×115×90</t>
  </si>
  <si>
    <t>千块</t>
  </si>
  <si>
    <t>05010015</t>
  </si>
  <si>
    <t>原木(综合)</t>
  </si>
  <si>
    <t>05010035</t>
  </si>
  <si>
    <t>木材(成材)</t>
  </si>
  <si>
    <t>05030091</t>
  </si>
  <si>
    <t>垫木60×60×60</t>
  </si>
  <si>
    <t>块</t>
  </si>
  <si>
    <t>05030101</t>
  </si>
  <si>
    <t>挡脚板</t>
  </si>
  <si>
    <t>13010127</t>
  </si>
  <si>
    <t>苯丙清漆</t>
  </si>
  <si>
    <t>13030113</t>
  </si>
  <si>
    <t>苯丙乳胶漆内墙用</t>
  </si>
  <si>
    <t>13030357</t>
  </si>
  <si>
    <t>真石面漆</t>
  </si>
  <si>
    <t>13030359</t>
  </si>
  <si>
    <t>真石漆</t>
  </si>
  <si>
    <t>13350193</t>
  </si>
  <si>
    <t>密封油膏</t>
  </si>
  <si>
    <t>14050106</t>
  </si>
  <si>
    <t>油漆溶剂油</t>
  </si>
  <si>
    <t>14210136</t>
  </si>
  <si>
    <t>环氧树脂</t>
  </si>
  <si>
    <t>14210151</t>
  </si>
  <si>
    <t>呋喃树脂</t>
  </si>
  <si>
    <t>14330117</t>
  </si>
  <si>
    <t>乙二胺</t>
  </si>
  <si>
    <t>14330143</t>
  </si>
  <si>
    <t>邻苯二甲酸二丁酯</t>
  </si>
  <si>
    <t>14330193</t>
  </si>
  <si>
    <t>丙酮</t>
  </si>
  <si>
    <t>14350145</t>
  </si>
  <si>
    <t>醇酸漆稀释剂</t>
  </si>
  <si>
    <t>17250129</t>
  </si>
  <si>
    <t>硬塑料管dn20</t>
  </si>
  <si>
    <t>35010176</t>
  </si>
  <si>
    <t>梁卡具(模板用)</t>
  </si>
  <si>
    <t>35030113</t>
  </si>
  <si>
    <t>脚手架钢管</t>
  </si>
  <si>
    <t>35030119</t>
  </si>
  <si>
    <t>脚手架钢管底座</t>
  </si>
  <si>
    <t>35030129</t>
  </si>
  <si>
    <t>木脚手板</t>
  </si>
  <si>
    <t>35030141</t>
  </si>
  <si>
    <t>扣件</t>
  </si>
  <si>
    <t>35050101</t>
  </si>
  <si>
    <t>安全网</t>
  </si>
  <si>
    <t>35050116</t>
  </si>
  <si>
    <t>密目网</t>
  </si>
  <si>
    <t>80010030</t>
  </si>
  <si>
    <t>普通干混砌筑砂浆DM10</t>
  </si>
  <si>
    <t>80010090</t>
  </si>
  <si>
    <t>普通干混抹灰砂浆DP10</t>
  </si>
  <si>
    <t>80010140</t>
  </si>
  <si>
    <t>普通干混地面砂浆DS15</t>
  </si>
  <si>
    <t>工程名称：加工车间-金属结构工程</t>
  </si>
  <si>
    <t>贰拾壹万叁仟零捌拾陆元贰角捌分</t>
  </si>
  <si>
    <t>B1-1-41</t>
  </si>
  <si>
    <t>金属结构安装 钢檩条</t>
  </si>
  <si>
    <t>钢檩条</t>
  </si>
  <si>
    <t>B1-1-42</t>
  </si>
  <si>
    <t>金属结构安装 钢墙架(挡风架)</t>
  </si>
  <si>
    <t>钢墙架</t>
  </si>
  <si>
    <t>B1-1-86</t>
  </si>
  <si>
    <t>机械除锈 喷砂除锈</t>
  </si>
  <si>
    <t>借1-14-171</t>
  </si>
  <si>
    <t>金属面 红丹防锈漆一遍</t>
  </si>
  <si>
    <t>借1-14-172</t>
  </si>
  <si>
    <t>金属面 调和漆二遍</t>
  </si>
  <si>
    <t>B1-1-74</t>
  </si>
  <si>
    <t>屋面板 压型钢板</t>
  </si>
  <si>
    <t>B1-1-65</t>
  </si>
  <si>
    <t>压型钢板</t>
  </si>
  <si>
    <t>13010173</t>
  </si>
  <si>
    <t>酚醛调和漆各色</t>
  </si>
  <si>
    <t>13050145</t>
  </si>
  <si>
    <t>醇酸防锈漆红丹</t>
  </si>
  <si>
    <t>01290960</t>
  </si>
  <si>
    <t>压型钢板δ0.5</t>
  </si>
  <si>
    <t>01291005</t>
  </si>
  <si>
    <t>压型彩钢板δ0.5</t>
  </si>
  <si>
    <t>02030046</t>
  </si>
  <si>
    <t>橡胶密封条20×4</t>
  </si>
  <si>
    <t>02050186</t>
  </si>
  <si>
    <t>彩钢橡胶密封圈</t>
  </si>
  <si>
    <t>03010035</t>
  </si>
  <si>
    <t>铝拉铆钉M5×40</t>
  </si>
  <si>
    <t>100个</t>
  </si>
  <si>
    <t>03010175</t>
  </si>
  <si>
    <t>自攻螺钉ST6×20</t>
  </si>
  <si>
    <t>03131025</t>
  </si>
  <si>
    <t>合金钢钻头φ6~13</t>
  </si>
  <si>
    <t>03210591</t>
  </si>
  <si>
    <t>金属堵头</t>
  </si>
  <si>
    <t>04030100</t>
  </si>
  <si>
    <t>石英砂</t>
  </si>
  <si>
    <t>05030089</t>
  </si>
  <si>
    <t>13350187</t>
  </si>
  <si>
    <t>密封胶</t>
  </si>
  <si>
    <t>33011317</t>
  </si>
  <si>
    <t>33011332</t>
  </si>
  <si>
    <t>33011377</t>
  </si>
  <si>
    <t>33011382</t>
  </si>
  <si>
    <t>工程名称：加工车间-给排水消防工程</t>
  </si>
  <si>
    <t>伍万零柒佰贰拾肆元零贰分</t>
  </si>
  <si>
    <t>给水</t>
  </si>
  <si>
    <t>2-10-1-327</t>
  </si>
  <si>
    <t>给排水管道 室内塑料给水管(热熔连接) 公称外径(mm以内) 50</t>
  </si>
  <si>
    <t>10m</t>
  </si>
  <si>
    <t>PP-R塑料给水管 De50</t>
  </si>
  <si>
    <t>PP-R塑料给水管管件 De50</t>
  </si>
  <si>
    <t>2-10-5-6</t>
  </si>
  <si>
    <t>螺纹阀门安装 公称直径(mm以内) 50</t>
  </si>
  <si>
    <t>截止阀 De50</t>
  </si>
  <si>
    <t>泄水阀 De50</t>
  </si>
  <si>
    <t>水表 De50</t>
  </si>
  <si>
    <t>闸阀 De50</t>
  </si>
  <si>
    <t>BM66</t>
  </si>
  <si>
    <t>脚手架搭拆费(单独承担的室外埋地管道工程不计取)(第十册 给排水、采暖、燃气工程)</t>
  </si>
  <si>
    <t>雨水</t>
  </si>
  <si>
    <t>2-10-1-383</t>
  </si>
  <si>
    <t>给排水管道 室内塑料雨水管(热熔连接) 公称外径(mm以内) 110</t>
  </si>
  <si>
    <t>HDPE塑料雨水管管件 De110</t>
  </si>
  <si>
    <t>HDPE塑料排水管 De110</t>
  </si>
  <si>
    <t>2-10-6-103</t>
  </si>
  <si>
    <t>普通雨水斗安装 公称直径(mm以内) 100</t>
  </si>
  <si>
    <t>10个</t>
  </si>
  <si>
    <t>87式雨水斗</t>
  </si>
  <si>
    <t>消火栓</t>
  </si>
  <si>
    <t>2-9-1-32</t>
  </si>
  <si>
    <t>消火栓钢管 镀锌钢管(螺纹连接) 公称直径(mm以内) 50</t>
  </si>
  <si>
    <t>热浸镀锌钢管 DN50</t>
  </si>
  <si>
    <t>镀锌钢管接头管件 DN50</t>
  </si>
  <si>
    <t>热轧中厚钢板</t>
  </si>
  <si>
    <t>压力表</t>
  </si>
  <si>
    <t>2-9-1-1</t>
  </si>
  <si>
    <t>水喷淋钢管 镀锌钢管(螺纹连接) 公称直径(mm以内) 25</t>
  </si>
  <si>
    <t>热浸镀锌钢管 DN25</t>
  </si>
  <si>
    <t>2-10-5-39</t>
  </si>
  <si>
    <t>法兰阀门安装 公称直径(mm以内) 50</t>
  </si>
  <si>
    <t>闸阀 DN50</t>
  </si>
  <si>
    <t>蝶阀 DN50</t>
  </si>
  <si>
    <t>电磁阀 DN50</t>
  </si>
  <si>
    <t>2-10-5-139</t>
  </si>
  <si>
    <t>碳钢平焊法兰安装 公称直径(mm以内) 50</t>
  </si>
  <si>
    <t>副</t>
  </si>
  <si>
    <t>碳钢平焊法兰 DN50</t>
  </si>
  <si>
    <t>2-10-5-30</t>
  </si>
  <si>
    <t>自动排气阀安装 公称直径(mm以内) 25</t>
  </si>
  <si>
    <t>快速排气阀 DN25</t>
  </si>
  <si>
    <t>2-10-5-3</t>
  </si>
  <si>
    <t>螺纹阀门安装 公称直径(mm以内) 25</t>
  </si>
  <si>
    <t>水平直通型真空破坏器</t>
  </si>
  <si>
    <t>2-9-1-79</t>
  </si>
  <si>
    <t>室内消火栓(明装) 自救卷盘 公称直径(mm以内) 单栓65</t>
  </si>
  <si>
    <t>消防软管卷盘消防箱</t>
  </si>
  <si>
    <t>2-9-1-99 换</t>
  </si>
  <si>
    <t>灭火器 手提式</t>
  </si>
  <si>
    <t>具</t>
  </si>
  <si>
    <t>手提式磷酸铵盐灭火器</t>
  </si>
  <si>
    <t>2-10-11-1</t>
  </si>
  <si>
    <t>管道支架制作 单件重量(kg以内) 5</t>
  </si>
  <si>
    <t>100kg</t>
  </si>
  <si>
    <t>角钢</t>
  </si>
  <si>
    <t>2-10-11-6</t>
  </si>
  <si>
    <t>管道支架安装 单件重量(kg以内) 5</t>
  </si>
  <si>
    <t>膨胀螺栓</t>
  </si>
  <si>
    <t>2-12-1-5</t>
  </si>
  <si>
    <t>手工除锈 一般钢结构 轻锈</t>
  </si>
  <si>
    <t>2-12-2-55</t>
  </si>
  <si>
    <t>一般钢结构 红丹防锈漆 第一遍</t>
  </si>
  <si>
    <t>醇酸防锈漆</t>
  </si>
  <si>
    <t>2-12-2-56</t>
  </si>
  <si>
    <t>一般钢结构 红丹防锈漆 增一遍</t>
  </si>
  <si>
    <t>2-12-2-1</t>
  </si>
  <si>
    <t>管道刷油 红丹防锈漆 第一遍</t>
  </si>
  <si>
    <t>10m2</t>
  </si>
  <si>
    <t>2-12-2-2</t>
  </si>
  <si>
    <t>管道刷油 红丹防锈漆 增一遍</t>
  </si>
  <si>
    <t>2-12-4-351</t>
  </si>
  <si>
    <t>橡塑管壳安装(管道) 管道 DN50mm以下</t>
  </si>
  <si>
    <t>2-12-4-390</t>
  </si>
  <si>
    <t>防潮层、保护层安装 玻璃丝布 管道</t>
  </si>
  <si>
    <t>玻璃丝布</t>
  </si>
  <si>
    <t>2-12-2-166</t>
  </si>
  <si>
    <t>玻璃布、白布面刷油 管道 调和漆 第一遍</t>
  </si>
  <si>
    <t>2-12-2-167</t>
  </si>
  <si>
    <t>玻璃布、白布面刷油 管道 调和漆 增一遍</t>
  </si>
  <si>
    <t>2-10-11-27</t>
  </si>
  <si>
    <t>一般钢套管制作安装 介质管道公称直径(mm以内) 50</t>
  </si>
  <si>
    <t>借3-4-3-423</t>
  </si>
  <si>
    <t>混凝土模块式阀门井Φ1800</t>
  </si>
  <si>
    <t>混凝土模块Ⅰ类</t>
  </si>
  <si>
    <t>借3-4-4-56</t>
  </si>
  <si>
    <t>脚手架 钢管井字架井深(m以内) 2</t>
  </si>
  <si>
    <t>BM54</t>
  </si>
  <si>
    <t>脚手架搭拆费(第九册 消防工程)</t>
  </si>
  <si>
    <t>BM80</t>
  </si>
  <si>
    <t>脚手架搭拆费_刷油、防腐蚀工程(第十二册 刷油、防腐蚀、绝热工程)</t>
  </si>
  <si>
    <t>BM81</t>
  </si>
  <si>
    <t>脚手架搭拆费_绝热工程(第十二册 刷油、防腐蚀、绝热工程)</t>
  </si>
  <si>
    <t>01090020</t>
  </si>
  <si>
    <t>圆钢HPB300 φ12~φ14</t>
  </si>
  <si>
    <t>01130095</t>
  </si>
  <si>
    <t>扁钢60以内</t>
  </si>
  <si>
    <t>04010003</t>
  </si>
  <si>
    <t>13050153</t>
  </si>
  <si>
    <t>酚醛防锈漆(各种颜色)</t>
  </si>
  <si>
    <t>13090101</t>
  </si>
  <si>
    <t>银粉漆</t>
  </si>
  <si>
    <t>14030131</t>
  </si>
  <si>
    <t>汽油93#~97#</t>
  </si>
  <si>
    <t>36010139</t>
  </si>
  <si>
    <t>铸铁井盖、井座φ700重型</t>
  </si>
  <si>
    <t>80212050</t>
  </si>
  <si>
    <t>80212100</t>
  </si>
  <si>
    <t>预拌抗渗混凝土C25 P6</t>
  </si>
  <si>
    <t>80212110</t>
  </si>
  <si>
    <t>预拌抗渗混凝土C30 P6</t>
  </si>
  <si>
    <t>第 1 页  共 4 页</t>
  </si>
  <si>
    <t>01030050</t>
  </si>
  <si>
    <t>镀锌低碳钢丝φ1.2~φ1.6</t>
  </si>
  <si>
    <t>01290290</t>
  </si>
  <si>
    <t>热轧中厚钢板δ8~δ15</t>
  </si>
  <si>
    <t>01290330</t>
  </si>
  <si>
    <t>热轧中厚钢板δ12~δ20</t>
  </si>
  <si>
    <t>02010020</t>
  </si>
  <si>
    <t>橡胶板δ1~δ3</t>
  </si>
  <si>
    <t>02010160</t>
  </si>
  <si>
    <t>石棉橡胶板低压δ0.8~δ6</t>
  </si>
  <si>
    <t>02110320</t>
  </si>
  <si>
    <t>聚四氟乙烯生料带宽20</t>
  </si>
  <si>
    <t>02270180</t>
  </si>
  <si>
    <t>棉纱头</t>
  </si>
  <si>
    <t>02290090</t>
  </si>
  <si>
    <t>线麻</t>
  </si>
  <si>
    <t>02290100</t>
  </si>
  <si>
    <t>油麻</t>
  </si>
  <si>
    <t>03010905</t>
  </si>
  <si>
    <t>六角螺栓带螺母、垫圈(综合)</t>
  </si>
  <si>
    <t>03010950</t>
  </si>
  <si>
    <t>六角螺栓带螺母、垫圈M16×(65~80)</t>
  </si>
  <si>
    <t>03011275</t>
  </si>
  <si>
    <t>膨胀螺栓M8</t>
  </si>
  <si>
    <t>10套</t>
  </si>
  <si>
    <t>03130070</t>
  </si>
  <si>
    <t>尼龙砂轮片φ100</t>
  </si>
  <si>
    <t>03130110</t>
  </si>
  <si>
    <t>尼龙砂轮片φ400</t>
  </si>
  <si>
    <t>03130120</t>
  </si>
  <si>
    <t>尼龙砂轮片φ500×25×4</t>
  </si>
  <si>
    <t>03130210</t>
  </si>
  <si>
    <t>铁纱布0#~2#</t>
  </si>
  <si>
    <t>03130300</t>
  </si>
  <si>
    <t>低碳钢焊条J422 φ3.2</t>
  </si>
  <si>
    <t>03131120</t>
  </si>
  <si>
    <t>冲击钻头φ10~φ20</t>
  </si>
  <si>
    <t>03131240</t>
  </si>
  <si>
    <t>锯条(各种规格)</t>
  </si>
  <si>
    <t>根</t>
  </si>
  <si>
    <t>03131360</t>
  </si>
  <si>
    <t>钢丝刷</t>
  </si>
  <si>
    <t>把</t>
  </si>
  <si>
    <t>04030035</t>
  </si>
  <si>
    <t>第 2 页  共 4 页</t>
  </si>
  <si>
    <t>04290321</t>
  </si>
  <si>
    <t>预制混凝土小型构件</t>
  </si>
  <si>
    <t>13010123</t>
  </si>
  <si>
    <t>白铅油</t>
  </si>
  <si>
    <t>13010261</t>
  </si>
  <si>
    <t>铅油(厚漆)</t>
  </si>
  <si>
    <t>13030269</t>
  </si>
  <si>
    <t>煤焦油沥青漆L01-17</t>
  </si>
  <si>
    <t>13350179</t>
  </si>
  <si>
    <t>密封膏</t>
  </si>
  <si>
    <t>14010111</t>
  </si>
  <si>
    <t>清油C01-1</t>
  </si>
  <si>
    <t>14050121</t>
  </si>
  <si>
    <t>溶剂汽油</t>
  </si>
  <si>
    <t>14050151</t>
  </si>
  <si>
    <t>机油</t>
  </si>
  <si>
    <t>14390141</t>
  </si>
  <si>
    <t>14430123</t>
  </si>
  <si>
    <t>铝箔胶带(45mm卷)</t>
  </si>
  <si>
    <t>14430177</t>
  </si>
  <si>
    <t>贴缝胶带9m</t>
  </si>
  <si>
    <t>15130196</t>
  </si>
  <si>
    <t>橡塑管壳</t>
  </si>
  <si>
    <t>17010061</t>
  </si>
  <si>
    <t>焊接钢管DN20</t>
  </si>
  <si>
    <t>17010081</t>
  </si>
  <si>
    <t>焊接钢管DN80</t>
  </si>
  <si>
    <t>17070045</t>
  </si>
  <si>
    <t>无缝钢管DN22×2</t>
  </si>
  <si>
    <t>17190023</t>
  </si>
  <si>
    <t>输水软管φ25</t>
  </si>
  <si>
    <t>17270075</t>
  </si>
  <si>
    <t>橡胶软管DN20</t>
  </si>
  <si>
    <t>18010117</t>
  </si>
  <si>
    <t>黑玛钢弯头DN25</t>
  </si>
  <si>
    <t>18150025</t>
  </si>
  <si>
    <t>黑玛钢活接头DN25</t>
  </si>
  <si>
    <t>18150031</t>
  </si>
  <si>
    <t>黑玛钢活接头DN50</t>
  </si>
  <si>
    <t>18150043</t>
  </si>
  <si>
    <t>黑玛钢六角内接头DN25</t>
  </si>
  <si>
    <t>18150049</t>
  </si>
  <si>
    <t>黑玛钢六角内接头DN50</t>
  </si>
  <si>
    <t>18150065</t>
  </si>
  <si>
    <t>镀锌钢管接头管件DN25</t>
  </si>
  <si>
    <t>18250257</t>
  </si>
  <si>
    <t>黑玛钢管箍DN25</t>
  </si>
  <si>
    <t>19000005</t>
  </si>
  <si>
    <t>螺纹阀门DN15</t>
  </si>
  <si>
    <t>19000007</t>
  </si>
  <si>
    <t>螺纹阀门DN20</t>
  </si>
  <si>
    <t>24110015</t>
  </si>
  <si>
    <t>弹簧压力表0MPa~1.6MPa Y-100</t>
  </si>
  <si>
    <t>第 3 页  共 4 页</t>
  </si>
  <si>
    <t>24590003</t>
  </si>
  <si>
    <t>压力表表弯DN15</t>
  </si>
  <si>
    <t>33050133</t>
  </si>
  <si>
    <t>铸铁爬梯</t>
  </si>
  <si>
    <t>35020106</t>
  </si>
  <si>
    <t>钢模板连接件</t>
  </si>
  <si>
    <t>01000001_BC@1</t>
  </si>
  <si>
    <t>角钢综合</t>
  </si>
  <si>
    <t>01290295_BC</t>
  </si>
  <si>
    <t>热轧中厚钢板δ8~δ20</t>
  </si>
  <si>
    <t>01290330_BC</t>
  </si>
  <si>
    <t>03011250_BC</t>
  </si>
  <si>
    <t>膨胀螺栓综合</t>
  </si>
  <si>
    <t>04270217</t>
  </si>
  <si>
    <t>13050143_BC</t>
  </si>
  <si>
    <t>醇酸防锈漆C53-1</t>
  </si>
  <si>
    <t>15550035_BC</t>
  </si>
  <si>
    <t>玻璃丝布δ0.5</t>
  </si>
  <si>
    <t>17030001_BC@1</t>
  </si>
  <si>
    <t>热浸镀锌钢管 DN50综合</t>
  </si>
  <si>
    <t>17030001_BC@2</t>
  </si>
  <si>
    <t>热浸镀锌钢管 DN25综合</t>
  </si>
  <si>
    <t>17250049@1</t>
  </si>
  <si>
    <t>17250051@1</t>
  </si>
  <si>
    <t>18010065_BC@1</t>
  </si>
  <si>
    <t>18090097@1</t>
  </si>
  <si>
    <t>18090111@1</t>
  </si>
  <si>
    <t>18150071_BC@1</t>
  </si>
  <si>
    <t>镀锌钢管接头管件 DN50DN50</t>
  </si>
  <si>
    <t>19000003_BC@1</t>
  </si>
  <si>
    <t>19000003_BC@2</t>
  </si>
  <si>
    <t>19000003_BC@3</t>
  </si>
  <si>
    <t>19000003_BC@4</t>
  </si>
  <si>
    <t>第 4 页  共 4 页</t>
  </si>
  <si>
    <t>19000003_BC@5</t>
  </si>
  <si>
    <t>19000025_BC@1</t>
  </si>
  <si>
    <t>19000025_BC@2</t>
  </si>
  <si>
    <t>19000025_BC@3</t>
  </si>
  <si>
    <t>20010241_BC@1</t>
  </si>
  <si>
    <t>22110001_BC@1</t>
  </si>
  <si>
    <t>23010001@1</t>
  </si>
  <si>
    <t>手提式磷酸铵盐灭火器MFZ/ABC4</t>
  </si>
  <si>
    <t>23030005_BC@1</t>
  </si>
  <si>
    <t>24110023_BC</t>
  </si>
  <si>
    <t>压力表0MPa~1.6MPa(带弯带阀)</t>
  </si>
  <si>
    <t>工程名称：加工车间-电气工程</t>
  </si>
  <si>
    <t>肆万玖仟陆佰柒拾柒元捌角陆分</t>
  </si>
  <si>
    <t>照明</t>
  </si>
  <si>
    <t>2-4-2-77</t>
  </si>
  <si>
    <t>成套配电箱安装 悬挂、嵌入式(半周长) 1.5m</t>
  </si>
  <si>
    <t>ZAL配电箱</t>
  </si>
  <si>
    <t>2-4-14-215</t>
  </si>
  <si>
    <t>工厂罩灯安装 悬挂式</t>
  </si>
  <si>
    <t>高天棚LED工厂灯</t>
  </si>
  <si>
    <t>2-4-14-383 换</t>
  </si>
  <si>
    <t>普通开关、按钮安装 按钮</t>
  </si>
  <si>
    <t>接触器按钮</t>
  </si>
  <si>
    <t>2-4-13-179 换</t>
  </si>
  <si>
    <t>接线盒安装 暗装接线盒</t>
  </si>
  <si>
    <t>接线盒</t>
  </si>
  <si>
    <t>2-4-12-9</t>
  </si>
  <si>
    <t>套接紧定式镀锌钢导管(JDG)敷设 砖、混凝土结构暗配 外径(mm) 25</t>
  </si>
  <si>
    <t>JDG25</t>
  </si>
  <si>
    <t>2-4-12-42</t>
  </si>
  <si>
    <t>镀锌钢管敷设 砖、混凝土结构暗配 公称直径(DN) ≤100</t>
  </si>
  <si>
    <t>SC100</t>
  </si>
  <si>
    <t>2-4-13-6</t>
  </si>
  <si>
    <t>管内穿线 穿照明线 铜芯 导线截面(mm2) ≤4</t>
  </si>
  <si>
    <t>BV-4mm2</t>
  </si>
  <si>
    <t>2-4-17-28</t>
  </si>
  <si>
    <t>输配电装置系统调试 ≤1kV交流供电</t>
  </si>
  <si>
    <t>系统</t>
  </si>
  <si>
    <t>BM11</t>
  </si>
  <si>
    <t>脚手架搭拆费(第四册 电气设备安装工程)</t>
  </si>
  <si>
    <t>应急照明</t>
  </si>
  <si>
    <t>ALE配电箱</t>
  </si>
  <si>
    <t>2-4-12-36</t>
  </si>
  <si>
    <t>镀锌钢管敷设 砖、混凝土结构暗配 公称直径(DN) ≤25</t>
  </si>
  <si>
    <t>SC25</t>
  </si>
  <si>
    <t>2-4-12-8</t>
  </si>
  <si>
    <t>套接紧定式镀锌钢导管(JDG)敷设 砖、混凝土结构暗配 外径(mm) 20</t>
  </si>
  <si>
    <t>JDG20</t>
  </si>
  <si>
    <t>ZNBV-4mm2</t>
  </si>
  <si>
    <t>2-4-14-156</t>
  </si>
  <si>
    <t>标志、诱导装饰灯具安装 墙壁式</t>
  </si>
  <si>
    <t>应急照明灯</t>
  </si>
  <si>
    <t>安全出口标志灯(特大型)</t>
  </si>
  <si>
    <t>单向疏散指示标志灯(特大型)</t>
  </si>
  <si>
    <t>双面疏散指示标志灯(特大型)</t>
  </si>
  <si>
    <t>防雷接地</t>
  </si>
  <si>
    <t>2-4-10-79</t>
  </si>
  <si>
    <t>等电位装置安装 等电位端子盒安装</t>
  </si>
  <si>
    <t>密闭防尘型等电位联结端子箱</t>
  </si>
  <si>
    <t>2-4-10-43</t>
  </si>
  <si>
    <t>避雷引下线敷设 断接卡子制作与安装</t>
  </si>
  <si>
    <t>接地电阻检测板250x180x16</t>
  </si>
  <si>
    <t>2-4-10-57 换</t>
  </si>
  <si>
    <t>户内接地母线敷设</t>
  </si>
  <si>
    <t>镀锌扁钢40*4</t>
  </si>
  <si>
    <t>2-4-10-81</t>
  </si>
  <si>
    <t>接地系统测试 接地网</t>
  </si>
  <si>
    <t>13010175</t>
  </si>
  <si>
    <t>酚醛调和漆</t>
  </si>
  <si>
    <t>14030121</t>
  </si>
  <si>
    <t>汽油(综合)</t>
  </si>
  <si>
    <t>28030097</t>
  </si>
  <si>
    <t>铜芯塑料绝缘电线BV-2.5mm2</t>
  </si>
  <si>
    <t>28030099</t>
  </si>
  <si>
    <t>铜芯塑料绝缘电线BV-4mm2</t>
  </si>
  <si>
    <t>28030121</t>
  </si>
  <si>
    <t>铜芯塑料绝缘软电线BVR-4mm2</t>
  </si>
  <si>
    <t>01030055</t>
  </si>
  <si>
    <t>镀锌低碳钢丝φ1.2~φ2.2</t>
  </si>
  <si>
    <t>01130310</t>
  </si>
  <si>
    <t>镀锌扁钢综合</t>
  </si>
  <si>
    <t>02270115</t>
  </si>
  <si>
    <t>白布</t>
  </si>
  <si>
    <t>02270175</t>
  </si>
  <si>
    <t>棉纱</t>
  </si>
  <si>
    <t>03010255</t>
  </si>
  <si>
    <t>木螺钉d2~4×6~65</t>
  </si>
  <si>
    <t>03011270</t>
  </si>
  <si>
    <t>03011450</t>
  </si>
  <si>
    <t>塑料胀管φ8×50</t>
  </si>
  <si>
    <t>03011555</t>
  </si>
  <si>
    <t>半圆头镀锌螺栓M2~5×15~50</t>
  </si>
  <si>
    <t>03011815</t>
  </si>
  <si>
    <t>镀锌锁紧螺母DN20×3</t>
  </si>
  <si>
    <t>03011820</t>
  </si>
  <si>
    <t>镀锌锁紧螺母DN25×3</t>
  </si>
  <si>
    <t>03011860</t>
  </si>
  <si>
    <t>镀锌锁紧螺母DN100×3</t>
  </si>
  <si>
    <t>03130350</t>
  </si>
  <si>
    <t>低碳钢焊条综合</t>
  </si>
  <si>
    <t>03130780</t>
  </si>
  <si>
    <t>松香焊锡丝综合</t>
  </si>
  <si>
    <t>03130930</t>
  </si>
  <si>
    <t>锡基钎料</t>
  </si>
  <si>
    <t>03131080</t>
  </si>
  <si>
    <t>冲击钻头φ6-8</t>
  </si>
  <si>
    <t>03131095</t>
  </si>
  <si>
    <t>冲击钻头φ10</t>
  </si>
  <si>
    <t>03131350</t>
  </si>
  <si>
    <t>钢锯条</t>
  </si>
  <si>
    <t>03210910</t>
  </si>
  <si>
    <t>平垫铁综合</t>
  </si>
  <si>
    <t>13050143</t>
  </si>
  <si>
    <t>14050127</t>
  </si>
  <si>
    <t>金属清洗剂</t>
  </si>
  <si>
    <t>14090115</t>
  </si>
  <si>
    <t>电力复合脂</t>
  </si>
  <si>
    <t>14430195</t>
  </si>
  <si>
    <t>自粘性塑料带20mm×20m</t>
  </si>
  <si>
    <t>14430197</t>
  </si>
  <si>
    <t>自粘性橡胶带25mm×20m</t>
  </si>
  <si>
    <t>17250001</t>
  </si>
  <si>
    <t>塑料管综合</t>
  </si>
  <si>
    <t>18030279</t>
  </si>
  <si>
    <t>镀锌钢管塑料护口DN25</t>
  </si>
  <si>
    <t>18030293</t>
  </si>
  <si>
    <t>镀锌钢管塑料护口DN100</t>
  </si>
  <si>
    <t>18150083</t>
  </si>
  <si>
    <t>镀锌钢管接头25×3.25</t>
  </si>
  <si>
    <t>18150095</t>
  </si>
  <si>
    <t>镀锌钢管接头100×4</t>
  </si>
  <si>
    <t>25510009</t>
  </si>
  <si>
    <t>圆镀锌挂钩底座φ100</t>
  </si>
  <si>
    <t>27170021</t>
  </si>
  <si>
    <t>电气绝缘胶带18mm×10m×0.13mm</t>
  </si>
  <si>
    <t>28010021</t>
  </si>
  <si>
    <t>硬铜绞线TJ-2.5~4mm2</t>
  </si>
  <si>
    <t>28030141</t>
  </si>
  <si>
    <t>铜芯橡皮绝缘电线BX-2.5mm2</t>
  </si>
  <si>
    <t>29060033</t>
  </si>
  <si>
    <t>镀锌电线管塑料护口DN15~20</t>
  </si>
  <si>
    <t>29060035</t>
  </si>
  <si>
    <t>镀锌电线管塑料护口DN25~32</t>
  </si>
  <si>
    <t>29060261</t>
  </si>
  <si>
    <t>钢管保护管φ40×400</t>
  </si>
  <si>
    <t>29090047</t>
  </si>
  <si>
    <t>铜接线端子20A</t>
  </si>
  <si>
    <t>29090063</t>
  </si>
  <si>
    <t>铜接线端子DT-6mm2</t>
  </si>
  <si>
    <t>29110061</t>
  </si>
  <si>
    <t>等电位端子盒安装</t>
  </si>
  <si>
    <t>29110067</t>
  </si>
  <si>
    <t>塑料接线柱双线</t>
  </si>
  <si>
    <t>29170019</t>
  </si>
  <si>
    <t>镀锌地线夹20</t>
  </si>
  <si>
    <t>29170021</t>
  </si>
  <si>
    <t>镀锌地线夹25</t>
  </si>
  <si>
    <t>29170033</t>
  </si>
  <si>
    <t>镀锌地线夹100</t>
  </si>
  <si>
    <t>01130310@1</t>
  </si>
  <si>
    <t>镀锌扁钢40*4综合</t>
  </si>
  <si>
    <t>SC25综合</t>
  </si>
  <si>
    <t>SC100综合</t>
  </si>
  <si>
    <t>17030051_BC@1</t>
  </si>
  <si>
    <t>17030051_BC@2</t>
  </si>
  <si>
    <t>23410005@1</t>
  </si>
  <si>
    <t>25000001@1</t>
  </si>
  <si>
    <t>25000001@2</t>
  </si>
  <si>
    <t>25000001@3</t>
  </si>
  <si>
    <t>25000001@4</t>
  </si>
  <si>
    <t>25000001@5</t>
  </si>
  <si>
    <t>28030023_BC@1</t>
  </si>
  <si>
    <t>28030023_BC@2</t>
  </si>
  <si>
    <t>29110055@1</t>
  </si>
  <si>
    <t>补充主材001@1</t>
  </si>
  <si>
    <t>补充主材001@2</t>
  </si>
  <si>
    <t>补充主材002@1</t>
  </si>
  <si>
    <t>补充主材003@1</t>
  </si>
  <si>
    <t>J00052</t>
  </si>
  <si>
    <t>维修费</t>
  </si>
  <si>
    <t>J00060</t>
  </si>
  <si>
    <t>校验费</t>
  </si>
  <si>
    <t>J00061</t>
  </si>
  <si>
    <t>动力费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</si>
</sst>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1">
    <font>
      <sz val="9"/>
      <color theme="1"/>
      <name val="??"/>
      <charset val="134"/>
      <scheme val="minor"/>
    </font>
    <font>
      <b/>
      <sz val="2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vertAlign val="superscript"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6" borderId="18" applyNumberFormat="0" applyAlignment="0" applyProtection="0">
      <alignment vertical="center"/>
    </xf>
    <xf numFmtId="0" fontId="21" fillId="6" borderId="17" applyNumberFormat="0" applyAlignment="0" applyProtection="0">
      <alignment vertical="center"/>
    </xf>
    <xf numFmtId="0" fontId="22" fillId="7" borderId="19" applyNumberFormat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/>
  </cellStyleXfs>
  <cellXfs count="57">
    <xf numFmtId="0" fontId="0" fillId="0" borderId="0" xfId="49"/>
    <xf numFmtId="0" fontId="1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horizontal="right" vertical="center" wrapText="1"/>
    </xf>
    <xf numFmtId="0" fontId="2" fillId="2" borderId="0" xfId="49" applyFont="1" applyFill="1" applyAlignment="1">
      <alignment horizontal="left" wrapText="1"/>
    </xf>
    <xf numFmtId="0" fontId="2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horizontal="right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3" fillId="2" borderId="3" xfId="49" applyFont="1" applyFill="1" applyBorder="1" applyAlignment="1">
      <alignment horizontal="center" vertical="center" wrapText="1"/>
    </xf>
    <xf numFmtId="0" fontId="3" fillId="2" borderId="4" xfId="49" applyFont="1" applyFill="1" applyBorder="1" applyAlignment="1">
      <alignment horizontal="left" vertical="center" wrapText="1"/>
    </xf>
    <xf numFmtId="0" fontId="3" fillId="2" borderId="4" xfId="49" applyFont="1" applyFill="1" applyBorder="1" applyAlignment="1">
      <alignment horizontal="center" vertical="center" wrapText="1"/>
    </xf>
    <xf numFmtId="0" fontId="3" fillId="2" borderId="4" xfId="49" applyFont="1" applyFill="1" applyBorder="1" applyAlignment="1">
      <alignment horizontal="right" vertical="center" wrapText="1"/>
    </xf>
    <xf numFmtId="0" fontId="3" fillId="2" borderId="5" xfId="49" applyFont="1" applyFill="1" applyBorder="1" applyAlignment="1">
      <alignment horizontal="left" vertical="center" wrapText="1"/>
    </xf>
    <xf numFmtId="0" fontId="3" fillId="2" borderId="6" xfId="49" applyFont="1" applyFill="1" applyBorder="1" applyAlignment="1">
      <alignment horizontal="center" vertical="center" wrapText="1"/>
    </xf>
    <xf numFmtId="0" fontId="3" fillId="2" borderId="6" xfId="49" applyFont="1" applyFill="1" applyBorder="1" applyAlignment="1">
      <alignment horizontal="left" vertical="center" wrapText="1"/>
    </xf>
    <xf numFmtId="0" fontId="3" fillId="2" borderId="0" xfId="49" applyFont="1" applyFill="1" applyAlignment="1">
      <alignment horizontal="left" vertical="center" wrapText="1"/>
    </xf>
    <xf numFmtId="0" fontId="3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right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right" vertical="center" wrapText="1"/>
    </xf>
    <xf numFmtId="0" fontId="3" fillId="2" borderId="9" xfId="49" applyFont="1" applyFill="1" applyBorder="1" applyAlignment="1">
      <alignment horizontal="right" vertical="center" wrapText="1"/>
    </xf>
    <xf numFmtId="0" fontId="4" fillId="2" borderId="0" xfId="49" applyFont="1" applyFill="1" applyAlignment="1">
      <alignment horizontal="center" vertical="center" wrapText="1"/>
    </xf>
    <xf numFmtId="0" fontId="4" fillId="2" borderId="0" xfId="49" applyFont="1" applyFill="1" applyAlignment="1">
      <alignment horizontal="right" vertical="center" wrapText="1"/>
    </xf>
    <xf numFmtId="0" fontId="3" fillId="2" borderId="0" xfId="49" applyFont="1" applyFill="1" applyAlignment="1">
      <alignment horizontal="left" wrapText="1"/>
    </xf>
    <xf numFmtId="0" fontId="3" fillId="2" borderId="0" xfId="49" applyFont="1" applyFill="1" applyAlignment="1">
      <alignment horizontal="right" wrapText="1"/>
    </xf>
    <xf numFmtId="0" fontId="3" fillId="2" borderId="1" xfId="49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3" fillId="2" borderId="7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5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6" xfId="49" applyFont="1" applyFill="1" applyBorder="1" applyAlignment="1">
      <alignment horizontal="right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left" vertical="center" wrapText="1"/>
    </xf>
    <xf numFmtId="0" fontId="2" fillId="2" borderId="6" xfId="49" applyFont="1" applyFill="1" applyBorder="1" applyAlignment="1">
      <alignment horizontal="center" vertical="center" wrapText="1"/>
    </xf>
    <xf numFmtId="0" fontId="5" fillId="2" borderId="6" xfId="49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left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right" vertical="center" wrapText="1"/>
    </xf>
    <xf numFmtId="0" fontId="6" fillId="2" borderId="6" xfId="49" applyFont="1" applyFill="1" applyBorder="1" applyAlignment="1">
      <alignment horizontal="center" vertical="center" wrapText="1"/>
    </xf>
    <xf numFmtId="0" fontId="7" fillId="2" borderId="0" xfId="49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176" fontId="8" fillId="0" borderId="10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77" fontId="5" fillId="0" borderId="10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176" fontId="9" fillId="0" borderId="10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77" fontId="2" fillId="0" borderId="10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177" fontId="5" fillId="3" borderId="1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8" Type="http://www.wps.cn/officeDocument/2023/relationships/customStorage" Target="customStorage/customStorage.xml"/><Relationship Id="rId57" Type="http://schemas.openxmlformats.org/officeDocument/2006/relationships/styles" Target="styles.xml"/><Relationship Id="rId56" Type="http://schemas.openxmlformats.org/officeDocument/2006/relationships/sharedStrings" Target="sharedStrings.xml"/><Relationship Id="rId55" Type="http://schemas.openxmlformats.org/officeDocument/2006/relationships/theme" Target="theme/theme1.xml"/><Relationship Id="rId54" Type="http://schemas.openxmlformats.org/officeDocument/2006/relationships/externalLink" Target="externalLinks/externalLink1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定额"/>
      <sheetName val="材料表"/>
      <sheetName val="直接工程费"/>
      <sheetName val="材料费"/>
      <sheetName val="SW-TEO"/>
      <sheetName val="POWER ASSUMPTIONS"/>
      <sheetName val="附表4直接工程费单价表"/>
      <sheetName val="附表2材料价格计算表"/>
      <sheetName val="表3工程施工费用"/>
      <sheetName val="G.1R-Shou COP Gf"/>
      <sheetName val="砼、砂浆半成品预算表"/>
      <sheetName val="数据字典"/>
      <sheetName val="机械汇总"/>
      <sheetName val="材价汇"/>
      <sheetName val="表2预算汇总表"/>
      <sheetName val="表3-1直接费预算表达式1"/>
      <sheetName val="汇总"/>
      <sheetName val="表3-8"/>
      <sheetName val="附表2人工预算单价"/>
      <sheetName val="单价表"/>
      <sheetName val="表5-2监理费"/>
      <sheetName val="附表1人工单价表"/>
      <sheetName val="表5-3竣工"/>
      <sheetName val="表5-1前期工作费"/>
      <sheetName val="表5-5业主"/>
      <sheetName val="附表3机械台班计算表"/>
      <sheetName val="附表7砂浆配比表"/>
      <sheetName val="附表6砼配比表"/>
      <sheetName val="渠道断面设计"/>
      <sheetName val="表5-2工程监理费南"/>
      <sheetName val="人工工资"/>
      <sheetName val="#REF"/>
      <sheetName val="附表4砼、沙浆费计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view="pageBreakPreview" zoomScaleNormal="100" workbookViewId="0">
      <selection activeCell="J15" sqref="J15"/>
    </sheetView>
  </sheetViews>
  <sheetFormatPr defaultColWidth="12" defaultRowHeight="12"/>
  <cols>
    <col min="1" max="1" width="9.2952380952381" customWidth="1"/>
    <col min="2" max="2" width="29.4761904761905" customWidth="1"/>
    <col min="3" max="3" width="20" customWidth="1"/>
    <col min="5" max="5" width="7.5047619047619" customWidth="1"/>
    <col min="6" max="6" width="23.3333333333333" customWidth="1"/>
  </cols>
  <sheetData>
    <row r="1" ht="22.5" spans="1:6">
      <c r="A1" s="42" t="s">
        <v>0</v>
      </c>
      <c r="B1" s="42"/>
      <c r="C1" s="42"/>
      <c r="D1" s="42"/>
      <c r="E1" s="42"/>
      <c r="F1" s="42"/>
    </row>
    <row r="2" ht="30" customHeight="1" spans="1:6">
      <c r="A2" s="43" t="s">
        <v>1</v>
      </c>
      <c r="B2" s="43" t="s">
        <v>2</v>
      </c>
      <c r="C2" s="43" t="s">
        <v>3</v>
      </c>
      <c r="D2" s="43" t="s">
        <v>4</v>
      </c>
      <c r="E2" s="43"/>
      <c r="F2" s="44"/>
    </row>
    <row r="3" ht="30" customHeight="1" spans="1:6">
      <c r="A3" s="43"/>
      <c r="B3" s="43"/>
      <c r="C3" s="43"/>
      <c r="D3" s="43" t="s">
        <v>5</v>
      </c>
      <c r="E3" s="43" t="s">
        <v>6</v>
      </c>
      <c r="F3" s="44" t="s">
        <v>7</v>
      </c>
    </row>
    <row r="4" ht="30" customHeight="1" spans="1:6">
      <c r="A4" s="45" t="s">
        <v>8</v>
      </c>
      <c r="B4" s="45" t="s">
        <v>9</v>
      </c>
      <c r="C4" s="46">
        <f>C5+C6</f>
        <v>158.84</v>
      </c>
      <c r="D4" s="47" t="s">
        <v>10</v>
      </c>
      <c r="E4" s="47">
        <v>101</v>
      </c>
      <c r="F4" s="48">
        <f t="shared" ref="F4:F14" si="0">C4*10000/E4</f>
        <v>15726.7326732673</v>
      </c>
    </row>
    <row r="5" ht="30" customHeight="1" spans="1:6">
      <c r="A5" s="49">
        <v>1</v>
      </c>
      <c r="B5" s="49" t="s">
        <v>11</v>
      </c>
      <c r="C5" s="50">
        <v>87.23</v>
      </c>
      <c r="D5" s="47" t="s">
        <v>10</v>
      </c>
      <c r="E5" s="47">
        <v>101</v>
      </c>
      <c r="F5" s="48">
        <f t="shared" si="0"/>
        <v>8636.63366336634</v>
      </c>
    </row>
    <row r="6" ht="30" customHeight="1" spans="1:6">
      <c r="A6" s="49">
        <v>2</v>
      </c>
      <c r="B6" s="49" t="s">
        <v>12</v>
      </c>
      <c r="C6" s="50">
        <v>71.61</v>
      </c>
      <c r="D6" s="47" t="s">
        <v>10</v>
      </c>
      <c r="E6" s="47">
        <v>101</v>
      </c>
      <c r="F6" s="48">
        <f t="shared" si="0"/>
        <v>7090.09900990099</v>
      </c>
    </row>
    <row r="7" ht="30" customHeight="1" spans="1:6">
      <c r="A7" s="45" t="s">
        <v>13</v>
      </c>
      <c r="B7" s="45" t="s">
        <v>14</v>
      </c>
      <c r="C7" s="46">
        <f>C8+C9</f>
        <v>93.71</v>
      </c>
      <c r="D7" s="47" t="s">
        <v>15</v>
      </c>
      <c r="E7" s="47">
        <v>4</v>
      </c>
      <c r="F7" s="48">
        <f t="shared" si="0"/>
        <v>234275</v>
      </c>
    </row>
    <row r="8" ht="30" customHeight="1" spans="1:6">
      <c r="A8" s="49">
        <v>1</v>
      </c>
      <c r="B8" s="49" t="s">
        <v>16</v>
      </c>
      <c r="C8" s="50">
        <v>76.39</v>
      </c>
      <c r="D8" s="47" t="s">
        <v>15</v>
      </c>
      <c r="E8" s="47">
        <f t="shared" ref="E8:E14" si="1">E7</f>
        <v>4</v>
      </c>
      <c r="F8" s="48">
        <f t="shared" si="0"/>
        <v>190975</v>
      </c>
    </row>
    <row r="9" ht="30" customHeight="1" spans="1:6">
      <c r="A9" s="49">
        <v>2</v>
      </c>
      <c r="B9" s="49" t="s">
        <v>17</v>
      </c>
      <c r="C9" s="50">
        <v>17.32</v>
      </c>
      <c r="D9" s="47" t="s">
        <v>15</v>
      </c>
      <c r="E9" s="47">
        <f t="shared" si="1"/>
        <v>4</v>
      </c>
      <c r="F9" s="48">
        <f t="shared" si="0"/>
        <v>43300</v>
      </c>
    </row>
    <row r="10" ht="30" customHeight="1" spans="1:6">
      <c r="A10" s="45" t="s">
        <v>18</v>
      </c>
      <c r="B10" s="45" t="s">
        <v>19</v>
      </c>
      <c r="C10" s="46">
        <f>SUM(C11:C14)</f>
        <v>60.53</v>
      </c>
      <c r="D10" s="47" t="s">
        <v>20</v>
      </c>
      <c r="E10" s="47">
        <f>20*30</f>
        <v>600</v>
      </c>
      <c r="F10" s="48">
        <f t="shared" si="0"/>
        <v>1008.83333333333</v>
      </c>
    </row>
    <row r="11" ht="30" customHeight="1" spans="1:6">
      <c r="A11" s="49">
        <v>1</v>
      </c>
      <c r="B11" s="49" t="s">
        <v>21</v>
      </c>
      <c r="C11" s="50">
        <v>29.18</v>
      </c>
      <c r="D11" s="47" t="s">
        <v>20</v>
      </c>
      <c r="E11" s="47">
        <f t="shared" si="1"/>
        <v>600</v>
      </c>
      <c r="F11" s="48">
        <f t="shared" si="0"/>
        <v>486.333333333333</v>
      </c>
    </row>
    <row r="12" ht="30" customHeight="1" spans="1:6">
      <c r="A12" s="49">
        <v>2</v>
      </c>
      <c r="B12" s="49" t="s">
        <v>22</v>
      </c>
      <c r="C12" s="50">
        <v>21.31</v>
      </c>
      <c r="D12" s="47" t="s">
        <v>20</v>
      </c>
      <c r="E12" s="47">
        <f t="shared" si="1"/>
        <v>600</v>
      </c>
      <c r="F12" s="48">
        <f t="shared" si="0"/>
        <v>355.166666666667</v>
      </c>
    </row>
    <row r="13" ht="30" customHeight="1" spans="1:6">
      <c r="A13" s="49">
        <v>3</v>
      </c>
      <c r="B13" s="49" t="s">
        <v>23</v>
      </c>
      <c r="C13" s="50">
        <v>5.07</v>
      </c>
      <c r="D13" s="47" t="s">
        <v>20</v>
      </c>
      <c r="E13" s="47">
        <f t="shared" si="1"/>
        <v>600</v>
      </c>
      <c r="F13" s="48">
        <f t="shared" si="0"/>
        <v>84.5</v>
      </c>
    </row>
    <row r="14" ht="30" customHeight="1" spans="1:6">
      <c r="A14" s="49">
        <v>4</v>
      </c>
      <c r="B14" s="49" t="s">
        <v>24</v>
      </c>
      <c r="C14" s="50">
        <v>4.97</v>
      </c>
      <c r="D14" s="47" t="s">
        <v>20</v>
      </c>
      <c r="E14" s="47">
        <f t="shared" si="1"/>
        <v>600</v>
      </c>
      <c r="F14" s="48">
        <f t="shared" si="0"/>
        <v>82.8333333333333</v>
      </c>
    </row>
    <row r="15" ht="30" customHeight="1" spans="1:10">
      <c r="A15" s="51" t="s">
        <v>25</v>
      </c>
      <c r="B15" s="52"/>
      <c r="C15" s="46">
        <f>C4+C7+C10</f>
        <v>313.08</v>
      </c>
      <c r="D15" s="47"/>
      <c r="E15" s="47"/>
      <c r="F15" s="48"/>
      <c r="J15">
        <f>-J8</f>
        <v>0</v>
      </c>
    </row>
    <row r="16" ht="30" customHeight="1" spans="1:6">
      <c r="A16" s="45" t="s">
        <v>26</v>
      </c>
      <c r="B16" s="45"/>
      <c r="C16" s="46">
        <f>C17+C18+C19+C20+C21+C22</f>
        <v>24.13</v>
      </c>
      <c r="D16" s="47"/>
      <c r="E16" s="47"/>
      <c r="F16" s="48"/>
    </row>
    <row r="17" ht="30" customHeight="1" spans="1:6">
      <c r="A17" s="49" t="s">
        <v>27</v>
      </c>
      <c r="B17" s="49" t="s">
        <v>28</v>
      </c>
      <c r="C17" s="50">
        <f>ROUND(C15*2%,2)</f>
        <v>6.26</v>
      </c>
      <c r="D17" s="53" t="s">
        <v>29</v>
      </c>
      <c r="E17" s="54"/>
      <c r="F17" s="55"/>
    </row>
    <row r="18" ht="30" customHeight="1" spans="1:6">
      <c r="A18" s="49" t="s">
        <v>30</v>
      </c>
      <c r="B18" s="49" t="s">
        <v>31</v>
      </c>
      <c r="C18" s="50">
        <f>ROUND(C15*1.5%,2)</f>
        <v>4.7</v>
      </c>
      <c r="D18" s="53" t="s">
        <v>32</v>
      </c>
      <c r="E18" s="54"/>
      <c r="F18" s="55"/>
    </row>
    <row r="19" ht="30" customHeight="1" spans="1:6">
      <c r="A19" s="49" t="s">
        <v>33</v>
      </c>
      <c r="B19" s="49" t="s">
        <v>34</v>
      </c>
      <c r="C19" s="50">
        <f>ROUND(C15*0.55%,2)</f>
        <v>1.72</v>
      </c>
      <c r="D19" s="53" t="s">
        <v>35</v>
      </c>
      <c r="E19" s="54"/>
      <c r="F19" s="55"/>
    </row>
    <row r="20" ht="30" customHeight="1" spans="1:6">
      <c r="A20" s="49" t="s">
        <v>36</v>
      </c>
      <c r="B20" s="49" t="s">
        <v>37</v>
      </c>
      <c r="C20" s="50">
        <f>ROUND(C15*0.56%,2)</f>
        <v>1.75</v>
      </c>
      <c r="D20" s="53" t="s">
        <v>38</v>
      </c>
      <c r="E20" s="54"/>
      <c r="F20" s="55"/>
    </row>
    <row r="21" ht="30" customHeight="1" spans="1:6">
      <c r="A21" s="49" t="s">
        <v>39</v>
      </c>
      <c r="B21" s="49" t="s">
        <v>40</v>
      </c>
      <c r="C21" s="50">
        <v>0.3</v>
      </c>
      <c r="D21" s="53"/>
      <c r="E21" s="54"/>
      <c r="F21" s="55"/>
    </row>
    <row r="22" ht="30" customHeight="1" spans="1:6">
      <c r="A22" s="49" t="s">
        <v>41</v>
      </c>
      <c r="B22" s="49" t="s">
        <v>42</v>
      </c>
      <c r="C22" s="50">
        <f>C23+C24</f>
        <v>9.4</v>
      </c>
      <c r="D22" s="53"/>
      <c r="E22" s="54"/>
      <c r="F22" s="55"/>
    </row>
    <row r="23" ht="30" customHeight="1" spans="1:6">
      <c r="A23" s="49">
        <v>1</v>
      </c>
      <c r="B23" s="49" t="s">
        <v>43</v>
      </c>
      <c r="C23" s="50">
        <f>ROUND(C15*2.5%,2)</f>
        <v>7.83</v>
      </c>
      <c r="D23" s="53" t="s">
        <v>44</v>
      </c>
      <c r="E23" s="54"/>
      <c r="F23" s="55"/>
    </row>
    <row r="24" ht="30" customHeight="1" spans="1:6">
      <c r="A24" s="49">
        <v>2</v>
      </c>
      <c r="B24" s="49" t="s">
        <v>45</v>
      </c>
      <c r="C24" s="50">
        <f>ROUND(C15*0.5%,2)</f>
        <v>1.57</v>
      </c>
      <c r="D24" s="53" t="s">
        <v>46</v>
      </c>
      <c r="E24" s="54"/>
      <c r="F24" s="55"/>
    </row>
    <row r="25" ht="30" customHeight="1" spans="1:6">
      <c r="A25" s="45" t="s">
        <v>47</v>
      </c>
      <c r="B25" s="45"/>
      <c r="C25" s="56">
        <f>C15+C16</f>
        <v>337.21</v>
      </c>
      <c r="D25" s="53"/>
      <c r="E25" s="54"/>
      <c r="F25" s="55"/>
    </row>
  </sheetData>
  <mergeCells count="17">
    <mergeCell ref="A1:F1"/>
    <mergeCell ref="D2:F2"/>
    <mergeCell ref="A15:B15"/>
    <mergeCell ref="A16:B16"/>
    <mergeCell ref="D17:F17"/>
    <mergeCell ref="D18:F18"/>
    <mergeCell ref="D19:F19"/>
    <mergeCell ref="D20:F20"/>
    <mergeCell ref="D21:F21"/>
    <mergeCell ref="D22:F22"/>
    <mergeCell ref="D23:F23"/>
    <mergeCell ref="D24:F24"/>
    <mergeCell ref="A25:B25"/>
    <mergeCell ref="D25:F25"/>
    <mergeCell ref="A2:A3"/>
    <mergeCell ref="B2:B3"/>
    <mergeCell ref="C2:C3"/>
  </mergeCells>
  <pageMargins left="0.511805555555556" right="0.354166666666667" top="0.747916666666667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showGridLines="0" workbookViewId="0">
      <selection activeCell="A1" sqref="A1:F1"/>
    </sheetView>
  </sheetViews>
  <sheetFormatPr defaultColWidth="9" defaultRowHeight="12" outlineLevelRow="7" outlineLevelCol="5"/>
  <cols>
    <col min="1" max="1" width="11.3333333333333" customWidth="1"/>
    <col min="2" max="2" width="25.3333333333333" customWidth="1"/>
    <col min="3" max="3" width="21.8380952380952" customWidth="1"/>
    <col min="4" max="4" width="10.3333333333333" customWidth="1"/>
    <col min="5" max="5" width="4.33333333333333" customWidth="1"/>
    <col min="6" max="6" width="36.5047619047619" customWidth="1"/>
  </cols>
  <sheetData>
    <row r="1" ht="43.5" customHeight="1" spans="1:6">
      <c r="A1" s="21" t="s">
        <v>364</v>
      </c>
      <c r="B1" s="21"/>
      <c r="C1" s="21"/>
      <c r="D1" s="21"/>
      <c r="E1" s="21"/>
      <c r="F1" s="22"/>
    </row>
    <row r="2" ht="25.5" customHeight="1" spans="1:6">
      <c r="A2" s="23" t="s">
        <v>73</v>
      </c>
      <c r="B2" s="23"/>
      <c r="C2" s="16"/>
      <c r="D2" s="16"/>
      <c r="E2" s="16"/>
      <c r="F2" s="24" t="s">
        <v>74</v>
      </c>
    </row>
    <row r="3" ht="18.75" customHeight="1" spans="1:6">
      <c r="A3" s="25" t="s">
        <v>1</v>
      </c>
      <c r="B3" s="26" t="s">
        <v>243</v>
      </c>
      <c r="C3" s="26"/>
      <c r="D3" s="26" t="s">
        <v>5</v>
      </c>
      <c r="E3" s="27" t="s">
        <v>124</v>
      </c>
      <c r="F3" s="27"/>
    </row>
    <row r="4" ht="18.75" customHeight="1" spans="1:6">
      <c r="A4" s="8">
        <v>1</v>
      </c>
      <c r="B4" s="10" t="s">
        <v>365</v>
      </c>
      <c r="C4" s="10"/>
      <c r="D4" s="10" t="s">
        <v>366</v>
      </c>
      <c r="E4" s="28">
        <v>0</v>
      </c>
      <c r="F4" s="28"/>
    </row>
    <row r="5" ht="18.75" customHeight="1" spans="1:6">
      <c r="A5" s="8">
        <v>2</v>
      </c>
      <c r="B5" s="10" t="s">
        <v>367</v>
      </c>
      <c r="C5" s="10"/>
      <c r="D5" s="10" t="s">
        <v>366</v>
      </c>
      <c r="E5" s="28">
        <v>0</v>
      </c>
      <c r="F5" s="28"/>
    </row>
    <row r="6" ht="18.75" customHeight="1" spans="1:6">
      <c r="A6" s="8">
        <v>3</v>
      </c>
      <c r="B6" s="10" t="s">
        <v>368</v>
      </c>
      <c r="C6" s="10"/>
      <c r="D6" s="10" t="s">
        <v>220</v>
      </c>
      <c r="E6" s="28">
        <v>0.013</v>
      </c>
      <c r="F6" s="28"/>
    </row>
    <row r="7" ht="18.75" customHeight="1" spans="1:6">
      <c r="A7" s="29">
        <v>4</v>
      </c>
      <c r="B7" s="13" t="s">
        <v>369</v>
      </c>
      <c r="C7" s="13"/>
      <c r="D7" s="13" t="s">
        <v>366</v>
      </c>
      <c r="E7" s="30">
        <v>0</v>
      </c>
      <c r="F7" s="30"/>
    </row>
    <row r="8" ht="18" customHeight="1" spans="1:6">
      <c r="A8" s="15" t="s">
        <v>117</v>
      </c>
      <c r="B8" s="15"/>
      <c r="C8" s="16" t="s">
        <v>118</v>
      </c>
      <c r="D8" s="16"/>
      <c r="E8" s="16"/>
      <c r="F8" s="17" t="s">
        <v>119</v>
      </c>
    </row>
  </sheetData>
  <mergeCells count="15">
    <mergeCell ref="A1:F1"/>
    <mergeCell ref="A2:B2"/>
    <mergeCell ref="C2:E2"/>
    <mergeCell ref="B3:C3"/>
    <mergeCell ref="E3:F3"/>
    <mergeCell ref="B4:C4"/>
    <mergeCell ref="E4:F4"/>
    <mergeCell ref="B5:C5"/>
    <mergeCell ref="E5:F5"/>
    <mergeCell ref="B6:C6"/>
    <mergeCell ref="E6:F6"/>
    <mergeCell ref="B7:C7"/>
    <mergeCell ref="E7:F7"/>
    <mergeCell ref="A8:B8"/>
    <mergeCell ref="C8:E8"/>
  </mergeCells>
  <printOptions horizontalCentered="1"/>
  <pageMargins left="0.303916666666667" right="0.303916666666667" top="0.75" bottom="0" header="0.75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showGridLines="0" workbookViewId="0">
      <selection activeCell="A1" sqref="A1:I1"/>
    </sheetView>
  </sheetViews>
  <sheetFormatPr defaultColWidth="9" defaultRowHeight="12" outlineLevelRow="4"/>
  <cols>
    <col min="1" max="1" width="8.5047619047619" customWidth="1"/>
    <col min="2" max="2" width="15.5047619047619" customWidth="1"/>
    <col min="3" max="3" width="14.1714285714286" customWidth="1"/>
    <col min="4" max="4" width="17" customWidth="1"/>
    <col min="5" max="5" width="8.66666666666667" customWidth="1"/>
    <col min="6" max="6" width="11.8285714285714" customWidth="1"/>
    <col min="7" max="7" width="4.5047619047619" customWidth="1"/>
    <col min="8" max="9" width="16.5047619047619" customWidth="1"/>
  </cols>
  <sheetData>
    <row r="1" ht="43.5" customHeight="1" spans="1:9">
      <c r="A1" s="1" t="s">
        <v>370</v>
      </c>
      <c r="B1" s="1"/>
      <c r="C1" s="1"/>
      <c r="D1" s="1"/>
      <c r="E1" s="1"/>
      <c r="F1" s="1"/>
      <c r="G1" s="2"/>
      <c r="H1" s="2"/>
      <c r="I1" s="2"/>
    </row>
    <row r="2" ht="28.5" customHeight="1" spans="1:9">
      <c r="A2" s="3" t="s">
        <v>73</v>
      </c>
      <c r="B2" s="3"/>
      <c r="C2" s="3"/>
      <c r="D2" s="4"/>
      <c r="E2" s="4"/>
      <c r="F2" s="4"/>
      <c r="G2" s="5" t="s">
        <v>74</v>
      </c>
      <c r="H2" s="5"/>
      <c r="I2" s="5"/>
    </row>
    <row r="3" ht="18.75" customHeight="1" spans="1:9">
      <c r="A3" s="6" t="s">
        <v>1</v>
      </c>
      <c r="B3" s="7" t="s">
        <v>371</v>
      </c>
      <c r="C3" s="7" t="s">
        <v>243</v>
      </c>
      <c r="D3" s="7"/>
      <c r="E3" s="7" t="s">
        <v>5</v>
      </c>
      <c r="F3" s="7" t="s">
        <v>124</v>
      </c>
      <c r="G3" s="7"/>
      <c r="H3" s="7" t="s">
        <v>245</v>
      </c>
      <c r="I3" s="18" t="s">
        <v>372</v>
      </c>
    </row>
    <row r="4" ht="18" customHeight="1" spans="1:9">
      <c r="A4" s="12"/>
      <c r="B4" s="13"/>
      <c r="C4" s="13" t="s">
        <v>68</v>
      </c>
      <c r="D4" s="13"/>
      <c r="E4" s="14"/>
      <c r="F4" s="14"/>
      <c r="G4" s="14"/>
      <c r="H4" s="14"/>
      <c r="I4" s="20"/>
    </row>
    <row r="5" ht="18" customHeight="1" spans="1:9">
      <c r="A5" s="15" t="s">
        <v>117</v>
      </c>
      <c r="B5" s="15"/>
      <c r="C5" s="15"/>
      <c r="D5" s="16" t="s">
        <v>118</v>
      </c>
      <c r="E5" s="16"/>
      <c r="F5" s="16"/>
      <c r="G5" s="17" t="s">
        <v>119</v>
      </c>
      <c r="H5" s="17"/>
      <c r="I5" s="17"/>
    </row>
  </sheetData>
  <mergeCells count="11">
    <mergeCell ref="A1:I1"/>
    <mergeCell ref="A2:C2"/>
    <mergeCell ref="D2:F2"/>
    <mergeCell ref="G2:I2"/>
    <mergeCell ref="C3:D3"/>
    <mergeCell ref="F3:G3"/>
    <mergeCell ref="C4:D4"/>
    <mergeCell ref="F4:G4"/>
    <mergeCell ref="A5:C5"/>
    <mergeCell ref="D5:F5"/>
    <mergeCell ref="G5:I5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showGridLines="0" workbookViewId="0">
      <selection activeCell="A1" sqref="A1:H1"/>
    </sheetView>
  </sheetViews>
  <sheetFormatPr defaultColWidth="9" defaultRowHeight="12" outlineLevelCol="7"/>
  <cols>
    <col min="1" max="1" width="11" customWidth="1"/>
    <col min="2" max="2" width="11.1714285714286" customWidth="1"/>
    <col min="3" max="3" width="14.5047619047619" customWidth="1"/>
    <col min="4" max="4" width="10" customWidth="1"/>
    <col min="5" max="5" width="26.5047619047619" customWidth="1"/>
    <col min="6" max="6" width="8.82857142857143" customWidth="1"/>
    <col min="7" max="7" width="12.6666666666667" customWidth="1"/>
    <col min="8" max="8" width="15" customWidth="1"/>
  </cols>
  <sheetData>
    <row r="1" ht="43.5" customHeight="1" spans="1:8">
      <c r="A1" s="1" t="s">
        <v>72</v>
      </c>
      <c r="B1" s="1"/>
      <c r="C1" s="1"/>
      <c r="D1" s="1"/>
      <c r="E1" s="1"/>
      <c r="F1" s="2"/>
      <c r="G1" s="2"/>
      <c r="H1" s="2"/>
    </row>
    <row r="2" ht="28.5" customHeight="1" spans="1:8">
      <c r="A2" s="3" t="s">
        <v>373</v>
      </c>
      <c r="B2" s="3"/>
      <c r="C2" s="3"/>
      <c r="D2" s="4"/>
      <c r="E2" s="4"/>
      <c r="F2" s="5" t="s">
        <v>74</v>
      </c>
      <c r="G2" s="5"/>
      <c r="H2" s="5"/>
    </row>
    <row r="3" ht="18.75" customHeight="1" spans="1:8">
      <c r="A3" s="25" t="s">
        <v>75</v>
      </c>
      <c r="B3" s="26" t="s">
        <v>1</v>
      </c>
      <c r="C3" s="26" t="s">
        <v>76</v>
      </c>
      <c r="D3" s="26"/>
      <c r="E3" s="26" t="s">
        <v>77</v>
      </c>
      <c r="F3" s="26"/>
      <c r="G3" s="26" t="s">
        <v>78</v>
      </c>
      <c r="H3" s="27" t="s">
        <v>79</v>
      </c>
    </row>
    <row r="4" ht="25.5" customHeight="1" spans="1:8">
      <c r="A4" s="8">
        <v>1</v>
      </c>
      <c r="B4" s="10" t="s">
        <v>52</v>
      </c>
      <c r="C4" s="9" t="s">
        <v>80</v>
      </c>
      <c r="D4" s="9"/>
      <c r="E4" s="9" t="s">
        <v>81</v>
      </c>
      <c r="F4" s="9"/>
      <c r="G4" s="10"/>
      <c r="H4" s="19">
        <v>656945.99</v>
      </c>
    </row>
    <row r="5" ht="18.75" customHeight="1" spans="1:8">
      <c r="A5" s="8">
        <v>2</v>
      </c>
      <c r="B5" s="10" t="s">
        <v>54</v>
      </c>
      <c r="C5" s="9" t="s">
        <v>82</v>
      </c>
      <c r="D5" s="9"/>
      <c r="E5" s="9" t="s">
        <v>82</v>
      </c>
      <c r="F5" s="9"/>
      <c r="G5" s="10"/>
      <c r="H5" s="19"/>
    </row>
    <row r="6" ht="18.75" customHeight="1" spans="1:8">
      <c r="A6" s="8">
        <v>3</v>
      </c>
      <c r="B6" s="10" t="s">
        <v>55</v>
      </c>
      <c r="C6" s="9" t="s">
        <v>83</v>
      </c>
      <c r="D6" s="9"/>
      <c r="E6" s="9" t="s">
        <v>83</v>
      </c>
      <c r="F6" s="9"/>
      <c r="G6" s="10"/>
      <c r="H6" s="19">
        <v>656945.99</v>
      </c>
    </row>
    <row r="7" ht="18.75" customHeight="1" spans="1:8">
      <c r="A7" s="8">
        <v>4</v>
      </c>
      <c r="B7" s="10" t="s">
        <v>84</v>
      </c>
      <c r="C7" s="9" t="s">
        <v>85</v>
      </c>
      <c r="D7" s="9"/>
      <c r="E7" s="9" t="s">
        <v>86</v>
      </c>
      <c r="F7" s="9"/>
      <c r="G7" s="10"/>
      <c r="H7" s="19"/>
    </row>
    <row r="8" ht="18.75" customHeight="1" spans="1:8">
      <c r="A8" s="8">
        <v>5</v>
      </c>
      <c r="B8" s="10" t="s">
        <v>87</v>
      </c>
      <c r="C8" s="9" t="s">
        <v>88</v>
      </c>
      <c r="D8" s="9"/>
      <c r="E8" s="9" t="s">
        <v>89</v>
      </c>
      <c r="F8" s="9"/>
      <c r="G8" s="10"/>
      <c r="H8" s="19"/>
    </row>
    <row r="9" ht="18.75" customHeight="1" spans="1:8">
      <c r="A9" s="8">
        <v>6</v>
      </c>
      <c r="B9" s="10" t="s">
        <v>56</v>
      </c>
      <c r="C9" s="9" t="s">
        <v>90</v>
      </c>
      <c r="D9" s="9"/>
      <c r="E9" s="9" t="s">
        <v>82</v>
      </c>
      <c r="F9" s="9"/>
      <c r="G9" s="10" t="s">
        <v>374</v>
      </c>
      <c r="H9" s="19"/>
    </row>
    <row r="10" ht="25.5" customHeight="1" spans="1:8">
      <c r="A10" s="8">
        <v>7</v>
      </c>
      <c r="B10" s="10" t="s">
        <v>58</v>
      </c>
      <c r="C10" s="9" t="s">
        <v>93</v>
      </c>
      <c r="D10" s="9"/>
      <c r="E10" s="9" t="s">
        <v>82</v>
      </c>
      <c r="F10" s="9"/>
      <c r="G10" s="10" t="s">
        <v>375</v>
      </c>
      <c r="H10" s="19"/>
    </row>
    <row r="11" ht="25.5" customHeight="1" spans="1:8">
      <c r="A11" s="8">
        <v>8</v>
      </c>
      <c r="B11" s="10" t="s">
        <v>60</v>
      </c>
      <c r="C11" s="9" t="s">
        <v>94</v>
      </c>
      <c r="D11" s="9"/>
      <c r="E11" s="9" t="s">
        <v>95</v>
      </c>
      <c r="F11" s="9"/>
      <c r="G11" s="10"/>
      <c r="H11" s="19"/>
    </row>
    <row r="12" ht="18.75" customHeight="1" spans="1:8">
      <c r="A12" s="8">
        <v>9</v>
      </c>
      <c r="B12" s="10" t="s">
        <v>61</v>
      </c>
      <c r="C12" s="9" t="s">
        <v>96</v>
      </c>
      <c r="D12" s="9"/>
      <c r="E12" s="9"/>
      <c r="F12" s="9"/>
      <c r="G12" s="10"/>
      <c r="H12" s="19"/>
    </row>
    <row r="13" ht="25.5" customHeight="1" spans="1:8">
      <c r="A13" s="8">
        <v>10</v>
      </c>
      <c r="B13" s="10" t="s">
        <v>62</v>
      </c>
      <c r="C13" s="9" t="s">
        <v>97</v>
      </c>
      <c r="D13" s="9"/>
      <c r="E13" s="9" t="s">
        <v>98</v>
      </c>
      <c r="F13" s="9"/>
      <c r="G13" s="10"/>
      <c r="H13" s="19"/>
    </row>
    <row r="14" ht="18.75" customHeight="1" spans="1:8">
      <c r="A14" s="8">
        <v>11</v>
      </c>
      <c r="B14" s="10" t="s">
        <v>63</v>
      </c>
      <c r="C14" s="9" t="s">
        <v>99</v>
      </c>
      <c r="D14" s="9"/>
      <c r="E14" s="9"/>
      <c r="F14" s="9"/>
      <c r="G14" s="10"/>
      <c r="H14" s="19"/>
    </row>
    <row r="15" ht="18.75" customHeight="1" spans="1:8">
      <c r="A15" s="8">
        <v>12</v>
      </c>
      <c r="B15" s="10" t="s">
        <v>64</v>
      </c>
      <c r="C15" s="9" t="s">
        <v>42</v>
      </c>
      <c r="D15" s="9"/>
      <c r="E15" s="9"/>
      <c r="F15" s="9"/>
      <c r="G15" s="10"/>
      <c r="H15" s="19"/>
    </row>
    <row r="16" ht="18.75" customHeight="1" spans="1:8">
      <c r="A16" s="8">
        <v>13</v>
      </c>
      <c r="B16" s="10" t="s">
        <v>71</v>
      </c>
      <c r="C16" s="9" t="s">
        <v>100</v>
      </c>
      <c r="D16" s="9"/>
      <c r="E16" s="9" t="s">
        <v>82</v>
      </c>
      <c r="F16" s="9"/>
      <c r="G16" s="10" t="s">
        <v>376</v>
      </c>
      <c r="H16" s="19"/>
    </row>
    <row r="17" ht="18.75" customHeight="1" spans="1:8">
      <c r="A17" s="8">
        <v>14</v>
      </c>
      <c r="B17" s="10" t="s">
        <v>102</v>
      </c>
      <c r="C17" s="9" t="s">
        <v>103</v>
      </c>
      <c r="D17" s="9"/>
      <c r="E17" s="9" t="s">
        <v>82</v>
      </c>
      <c r="F17" s="9"/>
      <c r="G17" s="10" t="s">
        <v>377</v>
      </c>
      <c r="H17" s="19"/>
    </row>
    <row r="18" ht="36.75" customHeight="1" spans="1:8">
      <c r="A18" s="8">
        <v>15</v>
      </c>
      <c r="B18" s="10" t="s">
        <v>105</v>
      </c>
      <c r="C18" s="9" t="s">
        <v>106</v>
      </c>
      <c r="D18" s="9"/>
      <c r="E18" s="9" t="s">
        <v>107</v>
      </c>
      <c r="F18" s="9"/>
      <c r="G18" s="10"/>
      <c r="H18" s="19">
        <v>656945.99</v>
      </c>
    </row>
    <row r="19" ht="18.75" customHeight="1" spans="1:8">
      <c r="A19" s="8">
        <v>16</v>
      </c>
      <c r="B19" s="10" t="s">
        <v>108</v>
      </c>
      <c r="C19" s="9" t="s">
        <v>109</v>
      </c>
      <c r="D19" s="9"/>
      <c r="E19" s="9" t="s">
        <v>106</v>
      </c>
      <c r="F19" s="9"/>
      <c r="G19" s="10" t="s">
        <v>110</v>
      </c>
      <c r="H19" s="19">
        <v>59125.14</v>
      </c>
    </row>
    <row r="20" ht="18.75" customHeight="1" spans="1:8">
      <c r="A20" s="8">
        <v>17</v>
      </c>
      <c r="B20" s="10" t="s">
        <v>111</v>
      </c>
      <c r="C20" s="9" t="s">
        <v>112</v>
      </c>
      <c r="D20" s="9"/>
      <c r="E20" s="9" t="s">
        <v>113</v>
      </c>
      <c r="F20" s="9"/>
      <c r="G20" s="10"/>
      <c r="H20" s="19">
        <v>716071.13</v>
      </c>
    </row>
    <row r="21" ht="18.75" customHeight="1" spans="1:8">
      <c r="A21" s="8">
        <v>18</v>
      </c>
      <c r="B21" s="10" t="s">
        <v>110</v>
      </c>
      <c r="C21" s="9" t="s">
        <v>114</v>
      </c>
      <c r="D21" s="9"/>
      <c r="E21" s="9" t="s">
        <v>112</v>
      </c>
      <c r="F21" s="9"/>
      <c r="G21" s="10"/>
      <c r="H21" s="19">
        <v>716071.13</v>
      </c>
    </row>
    <row r="22" ht="18" customHeight="1" spans="1:8">
      <c r="A22" s="12"/>
      <c r="B22" s="40" t="s">
        <v>115</v>
      </c>
      <c r="C22" s="40"/>
      <c r="D22" s="40"/>
      <c r="E22" s="13" t="s">
        <v>378</v>
      </c>
      <c r="F22" s="13"/>
      <c r="G22" s="13"/>
      <c r="H22" s="30"/>
    </row>
    <row r="23" ht="18" customHeight="1" spans="1:8">
      <c r="A23" s="15" t="s">
        <v>117</v>
      </c>
      <c r="B23" s="15"/>
      <c r="C23" s="15"/>
      <c r="D23" s="16" t="s">
        <v>118</v>
      </c>
      <c r="E23" s="16"/>
      <c r="F23" s="17" t="s">
        <v>119</v>
      </c>
      <c r="G23" s="17"/>
      <c r="H23" s="17"/>
    </row>
  </sheetData>
  <mergeCells count="47">
    <mergeCell ref="A1:H1"/>
    <mergeCell ref="A2:C2"/>
    <mergeCell ref="D2:E2"/>
    <mergeCell ref="F2:H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B22:D22"/>
    <mergeCell ref="E22:H22"/>
    <mergeCell ref="A23:C23"/>
    <mergeCell ref="D23:E23"/>
    <mergeCell ref="F23:H23"/>
  </mergeCells>
  <printOptions horizontalCentered="1"/>
  <pageMargins left="0.303916666666667" right="0.303916666666667" top="0.75" bottom="0" header="0.75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showGridLines="0" topLeftCell="A16" workbookViewId="0">
      <selection activeCell="A3" sqref="A3:M36"/>
    </sheetView>
  </sheetViews>
  <sheetFormatPr defaultColWidth="9" defaultRowHeight="12"/>
  <cols>
    <col min="1" max="1" width="8" customWidth="1"/>
    <col min="2" max="2" width="7" customWidth="1"/>
    <col min="3" max="3" width="23.5047619047619" customWidth="1"/>
    <col min="4" max="4" width="0.504761904761905" customWidth="1"/>
    <col min="5" max="5" width="7" customWidth="1"/>
    <col min="6" max="6" width="9.82857142857143" customWidth="1"/>
    <col min="7" max="7" width="8.17142857142857" customWidth="1"/>
    <col min="8" max="8" width="11.6666666666667" customWidth="1"/>
    <col min="9" max="9" width="0.171428571428571" customWidth="1"/>
    <col min="10" max="10" width="9.17142857142857" customWidth="1"/>
    <col min="11" max="12" width="9.33333333333333" customWidth="1"/>
    <col min="13" max="13" width="9.5047619047619" customWidth="1"/>
  </cols>
  <sheetData>
    <row r="1" ht="43.5" customHeight="1" spans="1:13">
      <c r="A1" s="1" t="s">
        <v>120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</row>
    <row r="2" ht="28.5" customHeight="1" spans="1:13">
      <c r="A2" s="3" t="s">
        <v>373</v>
      </c>
      <c r="B2" s="3"/>
      <c r="C2" s="3"/>
      <c r="D2" s="4"/>
      <c r="E2" s="4"/>
      <c r="F2" s="4"/>
      <c r="G2" s="4"/>
      <c r="H2" s="4"/>
      <c r="I2" s="4"/>
      <c r="J2" s="5" t="s">
        <v>274</v>
      </c>
      <c r="K2" s="5"/>
      <c r="L2" s="5"/>
      <c r="M2" s="5"/>
    </row>
    <row r="3" ht="18" customHeight="1" spans="1:13">
      <c r="A3" s="6" t="s">
        <v>1</v>
      </c>
      <c r="B3" s="7" t="s">
        <v>122</v>
      </c>
      <c r="C3" s="7" t="s">
        <v>123</v>
      </c>
      <c r="D3" s="7"/>
      <c r="E3" s="7" t="s">
        <v>5</v>
      </c>
      <c r="F3" s="7" t="s">
        <v>124</v>
      </c>
      <c r="G3" s="7" t="s">
        <v>125</v>
      </c>
      <c r="H3" s="7" t="s">
        <v>126</v>
      </c>
      <c r="I3" s="7" t="s">
        <v>127</v>
      </c>
      <c r="J3" s="7"/>
      <c r="K3" s="7"/>
      <c r="L3" s="7"/>
      <c r="M3" s="18" t="s">
        <v>128</v>
      </c>
    </row>
    <row r="4" ht="18" customHeight="1" spans="1:13">
      <c r="A4" s="32"/>
      <c r="B4" s="33"/>
      <c r="C4" s="33"/>
      <c r="D4" s="33"/>
      <c r="E4" s="33"/>
      <c r="F4" s="33"/>
      <c r="G4" s="33"/>
      <c r="H4" s="33"/>
      <c r="I4" s="33" t="s">
        <v>82</v>
      </c>
      <c r="J4" s="33"/>
      <c r="K4" s="33" t="s">
        <v>83</v>
      </c>
      <c r="L4" s="33" t="s">
        <v>86</v>
      </c>
      <c r="M4" s="38"/>
    </row>
    <row r="5" ht="18.75" customHeight="1" spans="1:13">
      <c r="A5" s="8"/>
      <c r="B5" s="9"/>
      <c r="C5" s="9" t="s">
        <v>9</v>
      </c>
      <c r="D5" s="9"/>
      <c r="E5" s="10"/>
      <c r="F5" s="11"/>
      <c r="G5" s="11"/>
      <c r="H5" s="11">
        <v>94342.33</v>
      </c>
      <c r="I5" s="11"/>
      <c r="J5" s="11"/>
      <c r="K5" s="11">
        <v>94342.33</v>
      </c>
      <c r="L5" s="11"/>
      <c r="M5" s="19"/>
    </row>
    <row r="6" ht="25.5" customHeight="1" spans="1:13">
      <c r="A6" s="8">
        <v>1</v>
      </c>
      <c r="B6" s="9" t="s">
        <v>131</v>
      </c>
      <c r="C6" s="9" t="s">
        <v>379</v>
      </c>
      <c r="D6" s="9"/>
      <c r="E6" s="10" t="s">
        <v>380</v>
      </c>
      <c r="F6" s="11">
        <v>1</v>
      </c>
      <c r="G6" s="11">
        <v>4036.7</v>
      </c>
      <c r="H6" s="11">
        <v>4036.7</v>
      </c>
      <c r="I6" s="11"/>
      <c r="J6" s="11"/>
      <c r="K6" s="11">
        <v>4036.7</v>
      </c>
      <c r="L6" s="11"/>
      <c r="M6" s="19"/>
    </row>
    <row r="7" ht="36.75" customHeight="1" spans="1:13">
      <c r="A7" s="8">
        <v>2</v>
      </c>
      <c r="B7" s="9" t="s">
        <v>143</v>
      </c>
      <c r="C7" s="9" t="s">
        <v>381</v>
      </c>
      <c r="D7" s="9"/>
      <c r="E7" s="10" t="s">
        <v>382</v>
      </c>
      <c r="F7" s="11">
        <v>4</v>
      </c>
      <c r="G7" s="11">
        <v>5045.87</v>
      </c>
      <c r="H7" s="11">
        <v>20183.48</v>
      </c>
      <c r="I7" s="11"/>
      <c r="J7" s="11"/>
      <c r="K7" s="11">
        <v>20183.48</v>
      </c>
      <c r="L7" s="11"/>
      <c r="M7" s="19"/>
    </row>
    <row r="8" ht="25.5" customHeight="1" spans="1:13">
      <c r="A8" s="8">
        <v>3</v>
      </c>
      <c r="B8" s="9" t="s">
        <v>146</v>
      </c>
      <c r="C8" s="9" t="s">
        <v>383</v>
      </c>
      <c r="D8" s="9"/>
      <c r="E8" s="10" t="s">
        <v>382</v>
      </c>
      <c r="F8" s="11">
        <v>4</v>
      </c>
      <c r="G8" s="11">
        <v>403.67</v>
      </c>
      <c r="H8" s="11">
        <v>1614.68</v>
      </c>
      <c r="I8" s="11"/>
      <c r="J8" s="11"/>
      <c r="K8" s="11">
        <v>1614.68</v>
      </c>
      <c r="L8" s="11"/>
      <c r="M8" s="19"/>
    </row>
    <row r="9" ht="25.5" customHeight="1" spans="1:13">
      <c r="A9" s="8">
        <v>4</v>
      </c>
      <c r="B9" s="9" t="s">
        <v>149</v>
      </c>
      <c r="C9" s="9" t="s">
        <v>384</v>
      </c>
      <c r="D9" s="9"/>
      <c r="E9" s="10" t="s">
        <v>382</v>
      </c>
      <c r="F9" s="11">
        <v>4</v>
      </c>
      <c r="G9" s="11">
        <v>353.21</v>
      </c>
      <c r="H9" s="11">
        <v>1412.84</v>
      </c>
      <c r="I9" s="11"/>
      <c r="J9" s="11"/>
      <c r="K9" s="11">
        <v>1412.84</v>
      </c>
      <c r="L9" s="11"/>
      <c r="M9" s="19"/>
    </row>
    <row r="10" ht="25.5" customHeight="1" spans="1:13">
      <c r="A10" s="8">
        <v>5</v>
      </c>
      <c r="B10" s="9" t="s">
        <v>151</v>
      </c>
      <c r="C10" s="9" t="s">
        <v>385</v>
      </c>
      <c r="D10" s="9"/>
      <c r="E10" s="10" t="s">
        <v>171</v>
      </c>
      <c r="F10" s="11">
        <v>2</v>
      </c>
      <c r="G10" s="11">
        <v>4844.04</v>
      </c>
      <c r="H10" s="11">
        <v>9688.08</v>
      </c>
      <c r="I10" s="11"/>
      <c r="J10" s="11"/>
      <c r="K10" s="11">
        <v>9688.08</v>
      </c>
      <c r="L10" s="11"/>
      <c r="M10" s="19"/>
    </row>
    <row r="11" ht="36.75" customHeight="1" spans="1:13">
      <c r="A11" s="8">
        <v>6</v>
      </c>
      <c r="B11" s="9" t="s">
        <v>154</v>
      </c>
      <c r="C11" s="9" t="s">
        <v>386</v>
      </c>
      <c r="D11" s="9"/>
      <c r="E11" s="10" t="s">
        <v>171</v>
      </c>
      <c r="F11" s="11">
        <v>2</v>
      </c>
      <c r="G11" s="11">
        <v>4036.7</v>
      </c>
      <c r="H11" s="11">
        <v>8073.4</v>
      </c>
      <c r="I11" s="11"/>
      <c r="J11" s="11"/>
      <c r="K11" s="11">
        <v>8073.4</v>
      </c>
      <c r="L11" s="11"/>
      <c r="M11" s="19"/>
    </row>
    <row r="12" ht="25.5" customHeight="1" spans="1:13">
      <c r="A12" s="8">
        <v>7</v>
      </c>
      <c r="B12" s="9" t="s">
        <v>207</v>
      </c>
      <c r="C12" s="9" t="s">
        <v>387</v>
      </c>
      <c r="D12" s="9"/>
      <c r="E12" s="10" t="s">
        <v>145</v>
      </c>
      <c r="F12" s="11">
        <v>391</v>
      </c>
      <c r="G12" s="11">
        <v>75.69</v>
      </c>
      <c r="H12" s="11">
        <v>29594.79</v>
      </c>
      <c r="I12" s="11"/>
      <c r="J12" s="11"/>
      <c r="K12" s="11">
        <v>29594.79</v>
      </c>
      <c r="L12" s="11"/>
      <c r="M12" s="19"/>
    </row>
    <row r="13" ht="25.5" customHeight="1" spans="1:13">
      <c r="A13" s="8">
        <v>8</v>
      </c>
      <c r="B13" s="9" t="s">
        <v>213</v>
      </c>
      <c r="C13" s="9" t="s">
        <v>388</v>
      </c>
      <c r="D13" s="9"/>
      <c r="E13" s="10" t="s">
        <v>145</v>
      </c>
      <c r="F13" s="11">
        <v>376</v>
      </c>
      <c r="G13" s="11">
        <v>45.41</v>
      </c>
      <c r="H13" s="11">
        <v>17074.16</v>
      </c>
      <c r="I13" s="11"/>
      <c r="J13" s="11"/>
      <c r="K13" s="11">
        <v>17074.16</v>
      </c>
      <c r="L13" s="11"/>
      <c r="M13" s="19"/>
    </row>
    <row r="14" ht="25.5" customHeight="1" spans="1:13">
      <c r="A14" s="8">
        <v>9</v>
      </c>
      <c r="B14" s="9" t="s">
        <v>218</v>
      </c>
      <c r="C14" s="9" t="s">
        <v>389</v>
      </c>
      <c r="D14" s="9"/>
      <c r="E14" s="10" t="s">
        <v>145</v>
      </c>
      <c r="F14" s="11">
        <v>220</v>
      </c>
      <c r="G14" s="11">
        <v>12.11</v>
      </c>
      <c r="H14" s="11">
        <v>2664.2</v>
      </c>
      <c r="I14" s="11"/>
      <c r="J14" s="11"/>
      <c r="K14" s="11">
        <v>2664.2</v>
      </c>
      <c r="L14" s="11"/>
      <c r="M14" s="19"/>
    </row>
    <row r="15" ht="25.5" customHeight="1" spans="1:13">
      <c r="A15" s="8"/>
      <c r="B15" s="9"/>
      <c r="C15" s="9" t="s">
        <v>178</v>
      </c>
      <c r="D15" s="9"/>
      <c r="E15" s="10"/>
      <c r="F15" s="11"/>
      <c r="G15" s="11"/>
      <c r="H15" s="11">
        <v>29467.89</v>
      </c>
      <c r="I15" s="11"/>
      <c r="J15" s="11"/>
      <c r="K15" s="11">
        <v>29467.89</v>
      </c>
      <c r="L15" s="11"/>
      <c r="M15" s="19"/>
    </row>
    <row r="16" ht="25.5" customHeight="1" spans="1:13">
      <c r="A16" s="8">
        <v>1</v>
      </c>
      <c r="B16" s="9" t="s">
        <v>158</v>
      </c>
      <c r="C16" s="9" t="s">
        <v>390</v>
      </c>
      <c r="D16" s="9"/>
      <c r="E16" s="10" t="s">
        <v>380</v>
      </c>
      <c r="F16" s="11">
        <v>1</v>
      </c>
      <c r="G16" s="11">
        <v>8073.39</v>
      </c>
      <c r="H16" s="11">
        <v>8073.39</v>
      </c>
      <c r="I16" s="11"/>
      <c r="J16" s="11"/>
      <c r="K16" s="11">
        <v>8073.39</v>
      </c>
      <c r="L16" s="11"/>
      <c r="M16" s="19"/>
    </row>
    <row r="17" ht="25.5" customHeight="1" spans="1:13">
      <c r="A17" s="8">
        <v>2</v>
      </c>
      <c r="B17" s="9" t="s">
        <v>160</v>
      </c>
      <c r="C17" s="9" t="s">
        <v>383</v>
      </c>
      <c r="D17" s="9"/>
      <c r="E17" s="10" t="s">
        <v>382</v>
      </c>
      <c r="F17" s="11">
        <v>1</v>
      </c>
      <c r="G17" s="11">
        <v>403.67</v>
      </c>
      <c r="H17" s="11">
        <v>403.67</v>
      </c>
      <c r="I17" s="11"/>
      <c r="J17" s="11"/>
      <c r="K17" s="11">
        <v>403.67</v>
      </c>
      <c r="L17" s="11"/>
      <c r="M17" s="19"/>
    </row>
    <row r="18" ht="25.5" customHeight="1" spans="1:13">
      <c r="A18" s="8">
        <v>3</v>
      </c>
      <c r="B18" s="9" t="s">
        <v>166</v>
      </c>
      <c r="C18" s="9" t="s">
        <v>391</v>
      </c>
      <c r="D18" s="9"/>
      <c r="E18" s="10" t="s">
        <v>380</v>
      </c>
      <c r="F18" s="11">
        <v>1</v>
      </c>
      <c r="G18" s="11">
        <v>12110.09</v>
      </c>
      <c r="H18" s="11">
        <v>12110.09</v>
      </c>
      <c r="I18" s="11"/>
      <c r="J18" s="11"/>
      <c r="K18" s="11">
        <v>12110.09</v>
      </c>
      <c r="L18" s="11"/>
      <c r="M18" s="19"/>
    </row>
    <row r="19" ht="25.5" customHeight="1" spans="1:13">
      <c r="A19" s="8">
        <v>4</v>
      </c>
      <c r="B19" s="9" t="s">
        <v>169</v>
      </c>
      <c r="C19" s="9" t="s">
        <v>392</v>
      </c>
      <c r="D19" s="9"/>
      <c r="E19" s="10" t="s">
        <v>171</v>
      </c>
      <c r="F19" s="11">
        <v>1</v>
      </c>
      <c r="G19" s="11">
        <v>4844.04</v>
      </c>
      <c r="H19" s="11">
        <v>4844.04</v>
      </c>
      <c r="I19" s="11"/>
      <c r="J19" s="11"/>
      <c r="K19" s="11">
        <v>4844.04</v>
      </c>
      <c r="L19" s="11"/>
      <c r="M19" s="19"/>
    </row>
    <row r="20" ht="36.75" customHeight="1" spans="1:13">
      <c r="A20" s="8">
        <v>5</v>
      </c>
      <c r="B20" s="9" t="s">
        <v>180</v>
      </c>
      <c r="C20" s="9" t="s">
        <v>393</v>
      </c>
      <c r="D20" s="9"/>
      <c r="E20" s="10" t="s">
        <v>171</v>
      </c>
      <c r="F20" s="11">
        <v>1</v>
      </c>
      <c r="G20" s="11">
        <v>4036.7</v>
      </c>
      <c r="H20" s="11">
        <v>4036.7</v>
      </c>
      <c r="I20" s="11"/>
      <c r="J20" s="11"/>
      <c r="K20" s="11">
        <v>4036.7</v>
      </c>
      <c r="L20" s="11"/>
      <c r="M20" s="19"/>
    </row>
    <row r="21" ht="25.5" customHeight="1" spans="1:13">
      <c r="A21" s="8"/>
      <c r="B21" s="9"/>
      <c r="C21" s="9" t="s">
        <v>210</v>
      </c>
      <c r="D21" s="9"/>
      <c r="E21" s="10"/>
      <c r="F21" s="11"/>
      <c r="G21" s="11"/>
      <c r="H21" s="11">
        <v>226146.79</v>
      </c>
      <c r="I21" s="11"/>
      <c r="J21" s="11"/>
      <c r="K21" s="11">
        <v>226146.79</v>
      </c>
      <c r="L21" s="11"/>
      <c r="M21" s="19"/>
    </row>
    <row r="22" ht="104.25" customHeight="1" spans="1:13">
      <c r="A22" s="8">
        <v>1</v>
      </c>
      <c r="B22" s="9" t="s">
        <v>182</v>
      </c>
      <c r="C22" s="9" t="s">
        <v>394</v>
      </c>
      <c r="D22" s="9"/>
      <c r="E22" s="10" t="s">
        <v>171</v>
      </c>
      <c r="F22" s="11">
        <v>1</v>
      </c>
      <c r="G22" s="11">
        <v>191834.86</v>
      </c>
      <c r="H22" s="11">
        <v>191834.86</v>
      </c>
      <c r="I22" s="11"/>
      <c r="J22" s="11"/>
      <c r="K22" s="11">
        <v>191834.86</v>
      </c>
      <c r="L22" s="11"/>
      <c r="M22" s="19"/>
    </row>
    <row r="23" ht="25.5" customHeight="1" spans="1:13">
      <c r="A23" s="29">
        <v>2</v>
      </c>
      <c r="B23" s="14" t="s">
        <v>186</v>
      </c>
      <c r="C23" s="14" t="s">
        <v>395</v>
      </c>
      <c r="D23" s="14"/>
      <c r="E23" s="13" t="s">
        <v>380</v>
      </c>
      <c r="F23" s="31">
        <v>1</v>
      </c>
      <c r="G23" s="31">
        <v>4036.7</v>
      </c>
      <c r="H23" s="31">
        <v>4036.7</v>
      </c>
      <c r="I23" s="31"/>
      <c r="J23" s="31"/>
      <c r="K23" s="31">
        <v>4036.7</v>
      </c>
      <c r="L23" s="31"/>
      <c r="M23" s="20"/>
    </row>
    <row r="24" ht="18" hidden="1" customHeight="1" spans="1:13">
      <c r="A24" s="15" t="s">
        <v>117</v>
      </c>
      <c r="B24" s="15"/>
      <c r="C24" s="15"/>
      <c r="D24" s="16" t="s">
        <v>118</v>
      </c>
      <c r="E24" s="16"/>
      <c r="F24" s="16"/>
      <c r="G24" s="16"/>
      <c r="H24" s="16"/>
      <c r="I24" s="16"/>
      <c r="J24" s="17" t="s">
        <v>119</v>
      </c>
      <c r="K24" s="17"/>
      <c r="L24" s="17"/>
      <c r="M24" s="17"/>
    </row>
    <row r="25" ht="43.5" hidden="1" customHeight="1" spans="1:13">
      <c r="A25" s="1" t="s">
        <v>120</v>
      </c>
      <c r="B25" s="1"/>
      <c r="C25" s="1"/>
      <c r="D25" s="1"/>
      <c r="E25" s="1"/>
      <c r="F25" s="1"/>
      <c r="G25" s="1"/>
      <c r="H25" s="1"/>
      <c r="I25" s="1"/>
      <c r="J25" s="2"/>
      <c r="K25" s="2"/>
      <c r="L25" s="2"/>
      <c r="M25" s="2"/>
    </row>
    <row r="26" ht="28.5" hidden="1" customHeight="1" spans="1:13">
      <c r="A26" s="3" t="s">
        <v>373</v>
      </c>
      <c r="B26" s="3"/>
      <c r="C26" s="3"/>
      <c r="D26" s="4"/>
      <c r="E26" s="4"/>
      <c r="F26" s="4"/>
      <c r="G26" s="4"/>
      <c r="H26" s="4"/>
      <c r="I26" s="4"/>
      <c r="J26" s="5" t="s">
        <v>331</v>
      </c>
      <c r="K26" s="5"/>
      <c r="L26" s="5"/>
      <c r="M26" s="5"/>
    </row>
    <row r="27" ht="18" hidden="1" customHeight="1" spans="1:13">
      <c r="A27" s="6" t="s">
        <v>1</v>
      </c>
      <c r="B27" s="7" t="s">
        <v>122</v>
      </c>
      <c r="C27" s="7" t="s">
        <v>123</v>
      </c>
      <c r="D27" s="7"/>
      <c r="E27" s="7" t="s">
        <v>5</v>
      </c>
      <c r="F27" s="7" t="s">
        <v>124</v>
      </c>
      <c r="G27" s="7" t="s">
        <v>125</v>
      </c>
      <c r="H27" s="7" t="s">
        <v>126</v>
      </c>
      <c r="I27" s="7" t="s">
        <v>127</v>
      </c>
      <c r="J27" s="7"/>
      <c r="K27" s="7"/>
      <c r="L27" s="7"/>
      <c r="M27" s="18" t="s">
        <v>128</v>
      </c>
    </row>
    <row r="28" ht="18" hidden="1" customHeight="1" spans="1:13">
      <c r="A28" s="32"/>
      <c r="B28" s="33"/>
      <c r="C28" s="33"/>
      <c r="D28" s="33"/>
      <c r="E28" s="33"/>
      <c r="F28" s="33"/>
      <c r="G28" s="33"/>
      <c r="H28" s="33"/>
      <c r="I28" s="33" t="s">
        <v>82</v>
      </c>
      <c r="J28" s="33"/>
      <c r="K28" s="33" t="s">
        <v>83</v>
      </c>
      <c r="L28" s="33" t="s">
        <v>86</v>
      </c>
      <c r="M28" s="38"/>
    </row>
    <row r="29" ht="36.75" customHeight="1" spans="1:13">
      <c r="A29" s="8">
        <v>3</v>
      </c>
      <c r="B29" s="9" t="s">
        <v>188</v>
      </c>
      <c r="C29" s="9" t="s">
        <v>396</v>
      </c>
      <c r="D29" s="9"/>
      <c r="E29" s="10" t="s">
        <v>380</v>
      </c>
      <c r="F29" s="11">
        <v>1</v>
      </c>
      <c r="G29" s="11">
        <v>30275.23</v>
      </c>
      <c r="H29" s="11">
        <v>30275.23</v>
      </c>
      <c r="I29" s="11"/>
      <c r="J29" s="11"/>
      <c r="K29" s="11">
        <v>30275.23</v>
      </c>
      <c r="L29" s="11"/>
      <c r="M29" s="19"/>
    </row>
    <row r="30" ht="25.5" customHeight="1" spans="1:13">
      <c r="A30" s="8"/>
      <c r="B30" s="9"/>
      <c r="C30" s="9" t="s">
        <v>397</v>
      </c>
      <c r="D30" s="9"/>
      <c r="E30" s="10"/>
      <c r="F30" s="11"/>
      <c r="G30" s="11"/>
      <c r="H30" s="11">
        <v>306988.98</v>
      </c>
      <c r="I30" s="11"/>
      <c r="J30" s="11"/>
      <c r="K30" s="11">
        <v>306988.98</v>
      </c>
      <c r="L30" s="11"/>
      <c r="M30" s="19"/>
    </row>
    <row r="31" ht="25.5" customHeight="1" spans="1:13">
      <c r="A31" s="8">
        <v>1</v>
      </c>
      <c r="B31" s="9" t="s">
        <v>190</v>
      </c>
      <c r="C31" s="9" t="s">
        <v>398</v>
      </c>
      <c r="D31" s="9"/>
      <c r="E31" s="10" t="s">
        <v>399</v>
      </c>
      <c r="F31" s="11">
        <v>2</v>
      </c>
      <c r="G31" s="11">
        <v>64220.18</v>
      </c>
      <c r="H31" s="11">
        <v>128440.36</v>
      </c>
      <c r="I31" s="11"/>
      <c r="J31" s="11"/>
      <c r="K31" s="11">
        <v>128440.36</v>
      </c>
      <c r="L31" s="11"/>
      <c r="M31" s="19"/>
    </row>
    <row r="32" ht="25.5" customHeight="1" spans="1:13">
      <c r="A32" s="8">
        <v>2</v>
      </c>
      <c r="B32" s="9" t="s">
        <v>192</v>
      </c>
      <c r="C32" s="9" t="s">
        <v>400</v>
      </c>
      <c r="D32" s="9"/>
      <c r="E32" s="10" t="s">
        <v>399</v>
      </c>
      <c r="F32" s="11">
        <v>3</v>
      </c>
      <c r="G32" s="11">
        <v>18500</v>
      </c>
      <c r="H32" s="11">
        <v>55500</v>
      </c>
      <c r="I32" s="11"/>
      <c r="J32" s="11"/>
      <c r="K32" s="11">
        <v>55500</v>
      </c>
      <c r="L32" s="11"/>
      <c r="M32" s="19"/>
    </row>
    <row r="33" ht="36.75" customHeight="1" spans="1:13">
      <c r="A33" s="8">
        <v>3</v>
      </c>
      <c r="B33" s="9" t="s">
        <v>196</v>
      </c>
      <c r="C33" s="9" t="s">
        <v>401</v>
      </c>
      <c r="D33" s="9"/>
      <c r="E33" s="10" t="s">
        <v>399</v>
      </c>
      <c r="F33" s="11">
        <v>3</v>
      </c>
      <c r="G33" s="11">
        <v>17600</v>
      </c>
      <c r="H33" s="11">
        <v>52800</v>
      </c>
      <c r="I33" s="11"/>
      <c r="J33" s="11"/>
      <c r="K33" s="11">
        <v>52800</v>
      </c>
      <c r="L33" s="11"/>
      <c r="M33" s="19"/>
    </row>
    <row r="34" ht="25.5" customHeight="1" spans="1:13">
      <c r="A34" s="8">
        <v>4</v>
      </c>
      <c r="B34" s="9" t="s">
        <v>203</v>
      </c>
      <c r="C34" s="9" t="s">
        <v>402</v>
      </c>
      <c r="D34" s="9"/>
      <c r="E34" s="10" t="s">
        <v>399</v>
      </c>
      <c r="F34" s="11">
        <v>3</v>
      </c>
      <c r="G34" s="11">
        <v>17300</v>
      </c>
      <c r="H34" s="11">
        <v>51900</v>
      </c>
      <c r="I34" s="11"/>
      <c r="J34" s="11"/>
      <c r="K34" s="11">
        <v>51900</v>
      </c>
      <c r="L34" s="11"/>
      <c r="M34" s="19"/>
    </row>
    <row r="35" ht="25.5" customHeight="1" spans="1:13">
      <c r="A35" s="8">
        <v>5</v>
      </c>
      <c r="B35" s="9" t="s">
        <v>205</v>
      </c>
      <c r="C35" s="9" t="s">
        <v>403</v>
      </c>
      <c r="D35" s="9"/>
      <c r="E35" s="10" t="s">
        <v>399</v>
      </c>
      <c r="F35" s="11">
        <v>2</v>
      </c>
      <c r="G35" s="11">
        <v>9174.31</v>
      </c>
      <c r="H35" s="11">
        <v>18348.62</v>
      </c>
      <c r="I35" s="11"/>
      <c r="J35" s="11"/>
      <c r="K35" s="11">
        <v>18348.62</v>
      </c>
      <c r="L35" s="11"/>
      <c r="M35" s="19"/>
    </row>
    <row r="36" ht="25.5" customHeight="1" spans="1:13">
      <c r="A36" s="12"/>
      <c r="B36" s="14"/>
      <c r="C36" s="14" t="s">
        <v>241</v>
      </c>
      <c r="D36" s="14"/>
      <c r="E36" s="14"/>
      <c r="F36" s="14"/>
      <c r="G36" s="14"/>
      <c r="H36" s="31">
        <v>656945.99</v>
      </c>
      <c r="I36" s="31"/>
      <c r="J36" s="31"/>
      <c r="K36" s="31">
        <v>656945.99</v>
      </c>
      <c r="L36" s="31"/>
      <c r="M36" s="20"/>
    </row>
    <row r="37" ht="18" customHeight="1" spans="1:13">
      <c r="A37" s="15" t="s">
        <v>117</v>
      </c>
      <c r="B37" s="15"/>
      <c r="C37" s="15"/>
      <c r="D37" s="16" t="s">
        <v>118</v>
      </c>
      <c r="E37" s="16"/>
      <c r="F37" s="16"/>
      <c r="G37" s="16"/>
      <c r="H37" s="16"/>
      <c r="I37" s="16"/>
      <c r="J37" s="17" t="s">
        <v>119</v>
      </c>
      <c r="K37" s="17"/>
      <c r="L37" s="17"/>
      <c r="M37" s="17"/>
    </row>
  </sheetData>
  <mergeCells count="88">
    <mergeCell ref="A1:M1"/>
    <mergeCell ref="A2:C2"/>
    <mergeCell ref="D2:I2"/>
    <mergeCell ref="J2:M2"/>
    <mergeCell ref="I3:L3"/>
    <mergeCell ref="I4:J4"/>
    <mergeCell ref="C5:D5"/>
    <mergeCell ref="I5:J5"/>
    <mergeCell ref="C6:D6"/>
    <mergeCell ref="I6:J6"/>
    <mergeCell ref="C7:D7"/>
    <mergeCell ref="I7:J7"/>
    <mergeCell ref="C8:D8"/>
    <mergeCell ref="I8:J8"/>
    <mergeCell ref="C9:D9"/>
    <mergeCell ref="I9:J9"/>
    <mergeCell ref="C10:D10"/>
    <mergeCell ref="I10:J10"/>
    <mergeCell ref="C11:D11"/>
    <mergeCell ref="I11:J11"/>
    <mergeCell ref="C12:D12"/>
    <mergeCell ref="I12:J12"/>
    <mergeCell ref="C13:D13"/>
    <mergeCell ref="I13:J13"/>
    <mergeCell ref="C14:D14"/>
    <mergeCell ref="I14:J14"/>
    <mergeCell ref="C15:D15"/>
    <mergeCell ref="I15:J15"/>
    <mergeCell ref="C16:D16"/>
    <mergeCell ref="I16:J16"/>
    <mergeCell ref="C17:D17"/>
    <mergeCell ref="I17:J17"/>
    <mergeCell ref="C18:D18"/>
    <mergeCell ref="I18:J18"/>
    <mergeCell ref="C19:D19"/>
    <mergeCell ref="I19:J19"/>
    <mergeCell ref="C20:D20"/>
    <mergeCell ref="I20:J20"/>
    <mergeCell ref="C21:D21"/>
    <mergeCell ref="I21:J21"/>
    <mergeCell ref="C22:D22"/>
    <mergeCell ref="I22:J22"/>
    <mergeCell ref="C23:D23"/>
    <mergeCell ref="I23:J23"/>
    <mergeCell ref="A24:C24"/>
    <mergeCell ref="D24:I24"/>
    <mergeCell ref="J24:M24"/>
    <mergeCell ref="A25:M25"/>
    <mergeCell ref="A26:C26"/>
    <mergeCell ref="D26:I26"/>
    <mergeCell ref="J26:M26"/>
    <mergeCell ref="I27:L27"/>
    <mergeCell ref="I28:J28"/>
    <mergeCell ref="C29:D29"/>
    <mergeCell ref="I29:J29"/>
    <mergeCell ref="C30:D30"/>
    <mergeCell ref="I30:J30"/>
    <mergeCell ref="C31:D31"/>
    <mergeCell ref="I31:J31"/>
    <mergeCell ref="C32:D32"/>
    <mergeCell ref="I32:J32"/>
    <mergeCell ref="C33:D33"/>
    <mergeCell ref="I33:J33"/>
    <mergeCell ref="C34:D34"/>
    <mergeCell ref="I34:J34"/>
    <mergeCell ref="C35:D35"/>
    <mergeCell ref="I35:J35"/>
    <mergeCell ref="C36:D36"/>
    <mergeCell ref="I36:J36"/>
    <mergeCell ref="A37:C37"/>
    <mergeCell ref="D37:I37"/>
    <mergeCell ref="J37:M37"/>
    <mergeCell ref="A3:A4"/>
    <mergeCell ref="A27:A28"/>
    <mergeCell ref="B3:B4"/>
    <mergeCell ref="B27:B28"/>
    <mergeCell ref="E3:E4"/>
    <mergeCell ref="E27:E28"/>
    <mergeCell ref="F3:F4"/>
    <mergeCell ref="F27:F28"/>
    <mergeCell ref="G3:G4"/>
    <mergeCell ref="G27:G28"/>
    <mergeCell ref="H3:H4"/>
    <mergeCell ref="H27:H28"/>
    <mergeCell ref="M3:M4"/>
    <mergeCell ref="M27:M28"/>
    <mergeCell ref="C3:D4"/>
    <mergeCell ref="C27:D28"/>
  </mergeCells>
  <printOptions horizontalCentered="1"/>
  <pageMargins left="0.19975" right="0.19975" top="0.59375" bottom="0" header="0.59375" footer="0"/>
  <pageSetup paperSize="9" orientation="portrait"/>
  <headerFooter/>
  <rowBreaks count="1" manualBreakCount="1">
    <brk id="2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showGridLines="0" workbookViewId="0">
      <selection activeCell="A1" sqref="A1:K1"/>
    </sheetView>
  </sheetViews>
  <sheetFormatPr defaultColWidth="9" defaultRowHeight="12" outlineLevelRow="5"/>
  <cols>
    <col min="1" max="1" width="7.83809523809524" customWidth="1"/>
    <col min="2" max="2" width="13.1714285714286" customWidth="1"/>
    <col min="3" max="3" width="3.5047619047619" customWidth="1"/>
    <col min="4" max="4" width="20.8380952380952" customWidth="1"/>
    <col min="5" max="5" width="8.17142857142857" customWidth="1"/>
    <col min="6" max="7" width="12" customWidth="1"/>
    <col min="8" max="8" width="10.6666666666667" customWidth="1"/>
    <col min="9" max="9" width="5.66666666666667" customWidth="1"/>
    <col min="10" max="10" width="5.5047619047619" customWidth="1"/>
    <col min="11" max="11" width="13.8285714285714" customWidth="1"/>
  </cols>
  <sheetData>
    <row r="1" ht="43.5" customHeight="1" spans="1:11">
      <c r="A1" s="1" t="s">
        <v>242</v>
      </c>
      <c r="B1" s="1"/>
      <c r="C1" s="1"/>
      <c r="D1" s="1"/>
      <c r="E1" s="1"/>
      <c r="F1" s="1"/>
      <c r="G1" s="1"/>
      <c r="H1" s="1"/>
      <c r="I1" s="1"/>
      <c r="J1" s="2"/>
      <c r="K1" s="2"/>
    </row>
    <row r="2" ht="41.25" customHeight="1" spans="1:11">
      <c r="A2" s="3" t="s">
        <v>373</v>
      </c>
      <c r="B2" s="3"/>
      <c r="C2" s="3"/>
      <c r="D2" s="4"/>
      <c r="E2" s="4"/>
      <c r="F2" s="4"/>
      <c r="G2" s="4"/>
      <c r="H2" s="4"/>
      <c r="I2" s="4"/>
      <c r="J2" s="5" t="s">
        <v>74</v>
      </c>
      <c r="K2" s="5"/>
    </row>
    <row r="3" ht="18.75" customHeight="1" spans="1:11">
      <c r="A3" s="6" t="s">
        <v>1</v>
      </c>
      <c r="B3" s="7" t="s">
        <v>122</v>
      </c>
      <c r="C3" s="7" t="s">
        <v>243</v>
      </c>
      <c r="D3" s="7"/>
      <c r="E3" s="7" t="s">
        <v>5</v>
      </c>
      <c r="F3" s="7" t="s">
        <v>244</v>
      </c>
      <c r="G3" s="7" t="s">
        <v>245</v>
      </c>
      <c r="H3" s="7" t="s">
        <v>246</v>
      </c>
      <c r="I3" s="7" t="s">
        <v>247</v>
      </c>
      <c r="J3" s="7"/>
      <c r="K3" s="18" t="s">
        <v>248</v>
      </c>
    </row>
    <row r="4" ht="18" customHeight="1" spans="1:11">
      <c r="A4" s="32"/>
      <c r="B4" s="33"/>
      <c r="C4" s="33"/>
      <c r="D4" s="33"/>
      <c r="E4" s="33"/>
      <c r="F4" s="33"/>
      <c r="G4" s="33"/>
      <c r="H4" s="33"/>
      <c r="I4" s="33"/>
      <c r="J4" s="33"/>
      <c r="K4" s="38" t="s">
        <v>249</v>
      </c>
    </row>
    <row r="5" ht="18" customHeight="1" spans="1:11">
      <c r="A5" s="34"/>
      <c r="B5" s="35"/>
      <c r="C5" s="36" t="s">
        <v>68</v>
      </c>
      <c r="D5" s="36"/>
      <c r="E5" s="37"/>
      <c r="F5" s="37"/>
      <c r="G5" s="37"/>
      <c r="H5" s="37"/>
      <c r="I5" s="37"/>
      <c r="J5" s="37"/>
      <c r="K5" s="39"/>
    </row>
    <row r="6" ht="18" customHeight="1" spans="1:11">
      <c r="A6" s="15" t="s">
        <v>117</v>
      </c>
      <c r="B6" s="15"/>
      <c r="C6" s="15"/>
      <c r="D6" s="16" t="s">
        <v>118</v>
      </c>
      <c r="E6" s="16"/>
      <c r="F6" s="16"/>
      <c r="G6" s="16"/>
      <c r="H6" s="16"/>
      <c r="I6" s="16"/>
      <c r="J6" s="17" t="s">
        <v>119</v>
      </c>
      <c r="K6" s="17"/>
    </row>
  </sheetData>
  <mergeCells count="17">
    <mergeCell ref="A1:K1"/>
    <mergeCell ref="A2:C2"/>
    <mergeCell ref="D2:I2"/>
    <mergeCell ref="J2:K2"/>
    <mergeCell ref="C5:D5"/>
    <mergeCell ref="I5:J5"/>
    <mergeCell ref="A6:C6"/>
    <mergeCell ref="D6:I6"/>
    <mergeCell ref="J6:K6"/>
    <mergeCell ref="A3:A4"/>
    <mergeCell ref="B3:B4"/>
    <mergeCell ref="E3:E4"/>
    <mergeCell ref="F3:F4"/>
    <mergeCell ref="G3:G4"/>
    <mergeCell ref="H3:H4"/>
    <mergeCell ref="C3:D4"/>
    <mergeCell ref="I3:J4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showGridLines="0" workbookViewId="0">
      <selection activeCell="A1" sqref="A1:I1"/>
    </sheetView>
  </sheetViews>
  <sheetFormatPr defaultColWidth="9" defaultRowHeight="12"/>
  <cols>
    <col min="1" max="1" width="10.1714285714286" customWidth="1"/>
    <col min="2" max="2" width="16.6666666666667" customWidth="1"/>
    <col min="3" max="3" width="14.8285714285714" customWidth="1"/>
    <col min="4" max="4" width="20.3333333333333" customWidth="1"/>
    <col min="5" max="5" width="10.6666666666667" customWidth="1"/>
    <col min="6" max="6" width="9.17142857142857" customWidth="1"/>
    <col min="7" max="7" width="5.5047619047619" customWidth="1"/>
    <col min="8" max="8" width="15.6666666666667" customWidth="1"/>
    <col min="9" max="9" width="14.5047619047619" customWidth="1"/>
  </cols>
  <sheetData>
    <row r="1" ht="43.5" customHeight="1" spans="1:9">
      <c r="A1" s="1" t="s">
        <v>273</v>
      </c>
      <c r="B1" s="1"/>
      <c r="C1" s="1"/>
      <c r="D1" s="1"/>
      <c r="E1" s="1"/>
      <c r="F1" s="1"/>
      <c r="G1" s="2"/>
      <c r="H1" s="2"/>
      <c r="I1" s="2"/>
    </row>
    <row r="2" ht="28.5" customHeight="1" spans="1:9">
      <c r="A2" s="3" t="s">
        <v>373</v>
      </c>
      <c r="B2" s="3"/>
      <c r="C2" s="3"/>
      <c r="D2" s="4"/>
      <c r="E2" s="4"/>
      <c r="F2" s="4"/>
      <c r="G2" s="5" t="s">
        <v>74</v>
      </c>
      <c r="H2" s="5"/>
      <c r="I2" s="5"/>
    </row>
    <row r="3" ht="18.75" customHeight="1" spans="1:9">
      <c r="A3" s="6" t="s">
        <v>1</v>
      </c>
      <c r="B3" s="7" t="s">
        <v>275</v>
      </c>
      <c r="C3" s="7" t="s">
        <v>243</v>
      </c>
      <c r="D3" s="7"/>
      <c r="E3" s="7" t="s">
        <v>5</v>
      </c>
      <c r="F3" s="7" t="s">
        <v>6</v>
      </c>
      <c r="G3" s="7"/>
      <c r="H3" s="7" t="s">
        <v>244</v>
      </c>
      <c r="I3" s="18" t="s">
        <v>276</v>
      </c>
    </row>
    <row r="4" ht="18.75" customHeight="1" spans="1:9">
      <c r="A4" s="8">
        <v>1</v>
      </c>
      <c r="B4" s="9" t="s">
        <v>404</v>
      </c>
      <c r="C4" s="9" t="s">
        <v>405</v>
      </c>
      <c r="D4" s="9"/>
      <c r="E4" s="10" t="s">
        <v>380</v>
      </c>
      <c r="F4" s="11">
        <v>1</v>
      </c>
      <c r="G4" s="11"/>
      <c r="H4" s="11">
        <v>4036.7</v>
      </c>
      <c r="I4" s="19">
        <v>4036.7</v>
      </c>
    </row>
    <row r="5" ht="25.5" customHeight="1" spans="1:9">
      <c r="A5" s="8">
        <v>2</v>
      </c>
      <c r="B5" s="9" t="s">
        <v>406</v>
      </c>
      <c r="C5" s="9" t="s">
        <v>407</v>
      </c>
      <c r="D5" s="9"/>
      <c r="E5" s="10" t="s">
        <v>380</v>
      </c>
      <c r="F5" s="11">
        <v>1</v>
      </c>
      <c r="G5" s="11"/>
      <c r="H5" s="11">
        <v>30275.23</v>
      </c>
      <c r="I5" s="19">
        <v>30275.23</v>
      </c>
    </row>
    <row r="6" ht="18.75" customHeight="1" spans="1:9">
      <c r="A6" s="8">
        <v>3</v>
      </c>
      <c r="B6" s="9" t="s">
        <v>310</v>
      </c>
      <c r="C6" s="9" t="s">
        <v>408</v>
      </c>
      <c r="D6" s="9"/>
      <c r="E6" s="10" t="s">
        <v>380</v>
      </c>
      <c r="F6" s="11">
        <v>1</v>
      </c>
      <c r="G6" s="11"/>
      <c r="H6" s="11">
        <v>4036.7</v>
      </c>
      <c r="I6" s="19">
        <v>4036.7</v>
      </c>
    </row>
    <row r="7" ht="25.5" customHeight="1" spans="1:9">
      <c r="A7" s="8">
        <v>4</v>
      </c>
      <c r="B7" s="9" t="s">
        <v>409</v>
      </c>
      <c r="C7" s="9" t="s">
        <v>410</v>
      </c>
      <c r="D7" s="9"/>
      <c r="E7" s="10" t="s">
        <v>382</v>
      </c>
      <c r="F7" s="11">
        <v>4</v>
      </c>
      <c r="G7" s="11"/>
      <c r="H7" s="11">
        <v>5045.87</v>
      </c>
      <c r="I7" s="19">
        <v>20183.48</v>
      </c>
    </row>
    <row r="8" ht="25.5" customHeight="1" spans="1:9">
      <c r="A8" s="8">
        <v>5</v>
      </c>
      <c r="B8" s="9" t="s">
        <v>347</v>
      </c>
      <c r="C8" s="9" t="s">
        <v>411</v>
      </c>
      <c r="D8" s="9"/>
      <c r="E8" s="10" t="s">
        <v>382</v>
      </c>
      <c r="F8" s="11">
        <v>5</v>
      </c>
      <c r="G8" s="11"/>
      <c r="H8" s="11">
        <v>403.67</v>
      </c>
      <c r="I8" s="19">
        <v>2018.35</v>
      </c>
    </row>
    <row r="9" ht="25.5" customHeight="1" spans="1:9">
      <c r="A9" s="8">
        <v>6</v>
      </c>
      <c r="B9" s="9" t="s">
        <v>412</v>
      </c>
      <c r="C9" s="9" t="s">
        <v>413</v>
      </c>
      <c r="D9" s="9"/>
      <c r="E9" s="10" t="s">
        <v>382</v>
      </c>
      <c r="F9" s="11">
        <v>4</v>
      </c>
      <c r="G9" s="11"/>
      <c r="H9" s="11">
        <v>353.21</v>
      </c>
      <c r="I9" s="19">
        <v>1412.84</v>
      </c>
    </row>
    <row r="10" ht="25.5" customHeight="1" spans="1:9">
      <c r="A10" s="8">
        <v>7</v>
      </c>
      <c r="B10" s="9" t="s">
        <v>414</v>
      </c>
      <c r="C10" s="9" t="s">
        <v>415</v>
      </c>
      <c r="D10" s="9"/>
      <c r="E10" s="10" t="s">
        <v>171</v>
      </c>
      <c r="F10" s="11">
        <v>2</v>
      </c>
      <c r="G10" s="11"/>
      <c r="H10" s="11">
        <v>4844.04</v>
      </c>
      <c r="I10" s="19">
        <v>9688.08</v>
      </c>
    </row>
    <row r="11" ht="25.5" customHeight="1" spans="1:9">
      <c r="A11" s="8">
        <v>8</v>
      </c>
      <c r="B11" s="9" t="s">
        <v>332</v>
      </c>
      <c r="C11" s="9" t="s">
        <v>416</v>
      </c>
      <c r="D11" s="9"/>
      <c r="E11" s="10" t="s">
        <v>171</v>
      </c>
      <c r="F11" s="11">
        <v>2</v>
      </c>
      <c r="G11" s="11"/>
      <c r="H11" s="11">
        <v>4036.7</v>
      </c>
      <c r="I11" s="19">
        <v>8073.4</v>
      </c>
    </row>
    <row r="12" ht="18.75" customHeight="1" spans="1:9">
      <c r="A12" s="8">
        <v>9</v>
      </c>
      <c r="B12" s="9" t="s">
        <v>417</v>
      </c>
      <c r="C12" s="9" t="s">
        <v>418</v>
      </c>
      <c r="D12" s="9"/>
      <c r="E12" s="10" t="s">
        <v>380</v>
      </c>
      <c r="F12" s="11">
        <v>1</v>
      </c>
      <c r="G12" s="11"/>
      <c r="H12" s="11">
        <v>8073.39</v>
      </c>
      <c r="I12" s="19">
        <v>8073.39</v>
      </c>
    </row>
    <row r="13" ht="18.75" customHeight="1" spans="1:9">
      <c r="A13" s="8">
        <v>10</v>
      </c>
      <c r="B13" s="9" t="s">
        <v>419</v>
      </c>
      <c r="C13" s="9" t="s">
        <v>420</v>
      </c>
      <c r="D13" s="9"/>
      <c r="E13" s="10" t="s">
        <v>380</v>
      </c>
      <c r="F13" s="11">
        <v>1</v>
      </c>
      <c r="G13" s="11"/>
      <c r="H13" s="11">
        <v>12110.09</v>
      </c>
      <c r="I13" s="19">
        <v>12110.09</v>
      </c>
    </row>
    <row r="14" ht="25.5" customHeight="1" spans="1:9">
      <c r="A14" s="8">
        <v>11</v>
      </c>
      <c r="B14" s="9" t="s">
        <v>421</v>
      </c>
      <c r="C14" s="9" t="s">
        <v>422</v>
      </c>
      <c r="D14" s="9"/>
      <c r="E14" s="10" t="s">
        <v>171</v>
      </c>
      <c r="F14" s="11">
        <v>1</v>
      </c>
      <c r="G14" s="11"/>
      <c r="H14" s="11">
        <v>4844.04</v>
      </c>
      <c r="I14" s="19">
        <v>4844.04</v>
      </c>
    </row>
    <row r="15" ht="25.5" customHeight="1" spans="1:9">
      <c r="A15" s="8">
        <v>12</v>
      </c>
      <c r="B15" s="9" t="s">
        <v>423</v>
      </c>
      <c r="C15" s="9" t="s">
        <v>424</v>
      </c>
      <c r="D15" s="9"/>
      <c r="E15" s="10" t="s">
        <v>171</v>
      </c>
      <c r="F15" s="11">
        <v>1</v>
      </c>
      <c r="G15" s="11"/>
      <c r="H15" s="11">
        <v>4036.7</v>
      </c>
      <c r="I15" s="19">
        <v>4036.7</v>
      </c>
    </row>
    <row r="16" ht="18.75" customHeight="1" spans="1:9">
      <c r="A16" s="8">
        <v>13</v>
      </c>
      <c r="B16" s="9" t="s">
        <v>425</v>
      </c>
      <c r="C16" s="9" t="s">
        <v>426</v>
      </c>
      <c r="D16" s="9"/>
      <c r="E16" s="10" t="s">
        <v>399</v>
      </c>
      <c r="F16" s="11">
        <v>2</v>
      </c>
      <c r="G16" s="11"/>
      <c r="H16" s="11">
        <v>64220.18</v>
      </c>
      <c r="I16" s="19">
        <v>128440.36</v>
      </c>
    </row>
    <row r="17" ht="25.5" customHeight="1" spans="1:9">
      <c r="A17" s="8">
        <v>14</v>
      </c>
      <c r="B17" s="9" t="s">
        <v>427</v>
      </c>
      <c r="C17" s="9" t="s">
        <v>428</v>
      </c>
      <c r="D17" s="9"/>
      <c r="E17" s="10" t="s">
        <v>399</v>
      </c>
      <c r="F17" s="11">
        <v>2</v>
      </c>
      <c r="G17" s="11"/>
      <c r="H17" s="11">
        <v>9174.31</v>
      </c>
      <c r="I17" s="19">
        <v>18348.62</v>
      </c>
    </row>
    <row r="18" ht="18.75" customHeight="1" spans="1:9">
      <c r="A18" s="8">
        <v>15</v>
      </c>
      <c r="B18" s="9" t="s">
        <v>429</v>
      </c>
      <c r="C18" s="9" t="s">
        <v>430</v>
      </c>
      <c r="D18" s="9"/>
      <c r="E18" s="10" t="s">
        <v>145</v>
      </c>
      <c r="F18" s="11">
        <v>391</v>
      </c>
      <c r="G18" s="11"/>
      <c r="H18" s="11">
        <v>75.69</v>
      </c>
      <c r="I18" s="19">
        <v>29594.79</v>
      </c>
    </row>
    <row r="19" ht="18.75" customHeight="1" spans="1:9">
      <c r="A19" s="8">
        <v>16</v>
      </c>
      <c r="B19" s="9" t="s">
        <v>431</v>
      </c>
      <c r="C19" s="9" t="s">
        <v>432</v>
      </c>
      <c r="D19" s="9"/>
      <c r="E19" s="10" t="s">
        <v>145</v>
      </c>
      <c r="F19" s="11">
        <v>376</v>
      </c>
      <c r="G19" s="11"/>
      <c r="H19" s="11">
        <v>45.41</v>
      </c>
      <c r="I19" s="19">
        <v>17074.16</v>
      </c>
    </row>
    <row r="20" ht="18.75" customHeight="1" spans="1:9">
      <c r="A20" s="8">
        <v>17</v>
      </c>
      <c r="B20" s="9" t="s">
        <v>308</v>
      </c>
      <c r="C20" s="9" t="s">
        <v>433</v>
      </c>
      <c r="D20" s="9"/>
      <c r="E20" s="10" t="s">
        <v>145</v>
      </c>
      <c r="F20" s="11">
        <v>220</v>
      </c>
      <c r="G20" s="11"/>
      <c r="H20" s="11">
        <v>12.11</v>
      </c>
      <c r="I20" s="19">
        <v>2664.2</v>
      </c>
    </row>
    <row r="21" ht="81.75" customHeight="1" spans="1:9">
      <c r="A21" s="8">
        <v>18</v>
      </c>
      <c r="B21" s="9" t="s">
        <v>434</v>
      </c>
      <c r="C21" s="9" t="s">
        <v>435</v>
      </c>
      <c r="D21" s="9"/>
      <c r="E21" s="10" t="s">
        <v>171</v>
      </c>
      <c r="F21" s="11">
        <v>1</v>
      </c>
      <c r="G21" s="11"/>
      <c r="H21" s="11">
        <v>191834.86</v>
      </c>
      <c r="I21" s="19">
        <v>191834.86</v>
      </c>
    </row>
    <row r="22" ht="18.75" customHeight="1" spans="1:9">
      <c r="A22" s="8">
        <v>19</v>
      </c>
      <c r="B22" s="9" t="s">
        <v>436</v>
      </c>
      <c r="C22" s="9" t="s">
        <v>437</v>
      </c>
      <c r="D22" s="9"/>
      <c r="E22" s="10" t="s">
        <v>399</v>
      </c>
      <c r="F22" s="11">
        <v>3</v>
      </c>
      <c r="G22" s="11"/>
      <c r="H22" s="11">
        <v>18500</v>
      </c>
      <c r="I22" s="19">
        <v>55500</v>
      </c>
    </row>
    <row r="23" ht="25.5" customHeight="1" spans="1:9">
      <c r="A23" s="8">
        <v>20</v>
      </c>
      <c r="B23" s="9" t="s">
        <v>292</v>
      </c>
      <c r="C23" s="9" t="s">
        <v>438</v>
      </c>
      <c r="D23" s="9"/>
      <c r="E23" s="10" t="s">
        <v>399</v>
      </c>
      <c r="F23" s="11">
        <v>3</v>
      </c>
      <c r="G23" s="11"/>
      <c r="H23" s="11">
        <v>17600</v>
      </c>
      <c r="I23" s="19">
        <v>52800</v>
      </c>
    </row>
    <row r="24" ht="25.5" customHeight="1" spans="1:9">
      <c r="A24" s="8">
        <v>21</v>
      </c>
      <c r="B24" s="9" t="s">
        <v>439</v>
      </c>
      <c r="C24" s="9" t="s">
        <v>440</v>
      </c>
      <c r="D24" s="9"/>
      <c r="E24" s="10" t="s">
        <v>399</v>
      </c>
      <c r="F24" s="11">
        <v>3</v>
      </c>
      <c r="G24" s="11"/>
      <c r="H24" s="11">
        <v>17300</v>
      </c>
      <c r="I24" s="19">
        <v>51900</v>
      </c>
    </row>
    <row r="25" ht="18" customHeight="1" spans="1:9">
      <c r="A25" s="12"/>
      <c r="B25" s="13" t="s">
        <v>68</v>
      </c>
      <c r="C25" s="14"/>
      <c r="D25" s="14"/>
      <c r="E25" s="14"/>
      <c r="F25" s="14"/>
      <c r="G25" s="14"/>
      <c r="H25" s="14"/>
      <c r="I25" s="20">
        <v>656945.99</v>
      </c>
    </row>
    <row r="26" ht="18" customHeight="1" spans="1:9">
      <c r="A26" s="15" t="s">
        <v>117</v>
      </c>
      <c r="B26" s="15"/>
      <c r="C26" s="15"/>
      <c r="D26" s="16" t="s">
        <v>118</v>
      </c>
      <c r="E26" s="16"/>
      <c r="F26" s="16"/>
      <c r="G26" s="17" t="s">
        <v>119</v>
      </c>
      <c r="H26" s="17"/>
      <c r="I26" s="17"/>
    </row>
  </sheetData>
  <mergeCells count="53">
    <mergeCell ref="A1:I1"/>
    <mergeCell ref="A2:C2"/>
    <mergeCell ref="D2:F2"/>
    <mergeCell ref="G2:I2"/>
    <mergeCell ref="C3:D3"/>
    <mergeCell ref="F3:G3"/>
    <mergeCell ref="C4:D4"/>
    <mergeCell ref="F4:G4"/>
    <mergeCell ref="C5:D5"/>
    <mergeCell ref="F5:G5"/>
    <mergeCell ref="C6:D6"/>
    <mergeCell ref="F6:G6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A26:C26"/>
    <mergeCell ref="D26:F26"/>
    <mergeCell ref="G26:I26"/>
  </mergeCells>
  <printOptions horizontalCentered="1"/>
  <pageMargins left="0.116416666666667" right="0.0018333333333333" top="0.510416666666667" bottom="0" header="0.510416666666667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showGridLines="0" workbookViewId="0">
      <selection activeCell="A1" sqref="A1:F1"/>
    </sheetView>
  </sheetViews>
  <sheetFormatPr defaultColWidth="9" defaultRowHeight="12" outlineLevelRow="7" outlineLevelCol="5"/>
  <cols>
    <col min="1" max="1" width="11.3333333333333" customWidth="1"/>
    <col min="2" max="2" width="25.3333333333333" customWidth="1"/>
    <col min="3" max="3" width="21.8380952380952" customWidth="1"/>
    <col min="4" max="4" width="10.3333333333333" customWidth="1"/>
    <col min="5" max="5" width="4.33333333333333" customWidth="1"/>
    <col min="6" max="6" width="36.5047619047619" customWidth="1"/>
  </cols>
  <sheetData>
    <row r="1" ht="43.5" customHeight="1" spans="1:6">
      <c r="A1" s="21" t="s">
        <v>364</v>
      </c>
      <c r="B1" s="21"/>
      <c r="C1" s="21"/>
      <c r="D1" s="21"/>
      <c r="E1" s="21"/>
      <c r="F1" s="22"/>
    </row>
    <row r="2" ht="25.5" customHeight="1" spans="1:6">
      <c r="A2" s="23" t="s">
        <v>373</v>
      </c>
      <c r="B2" s="23"/>
      <c r="C2" s="16"/>
      <c r="D2" s="16"/>
      <c r="E2" s="16"/>
      <c r="F2" s="24" t="s">
        <v>74</v>
      </c>
    </row>
    <row r="3" ht="18.75" customHeight="1" spans="1:6">
      <c r="A3" s="25" t="s">
        <v>1</v>
      </c>
      <c r="B3" s="26" t="s">
        <v>243</v>
      </c>
      <c r="C3" s="26"/>
      <c r="D3" s="26" t="s">
        <v>5</v>
      </c>
      <c r="E3" s="27" t="s">
        <v>124</v>
      </c>
      <c r="F3" s="27"/>
    </row>
    <row r="4" ht="18.75" customHeight="1" spans="1:6">
      <c r="A4" s="8">
        <v>1</v>
      </c>
      <c r="B4" s="10" t="s">
        <v>365</v>
      </c>
      <c r="C4" s="10"/>
      <c r="D4" s="10" t="s">
        <v>366</v>
      </c>
      <c r="E4" s="28">
        <v>0</v>
      </c>
      <c r="F4" s="28"/>
    </row>
    <row r="5" ht="18.75" customHeight="1" spans="1:6">
      <c r="A5" s="8">
        <v>2</v>
      </c>
      <c r="B5" s="10" t="s">
        <v>367</v>
      </c>
      <c r="C5" s="10"/>
      <c r="D5" s="10" t="s">
        <v>366</v>
      </c>
      <c r="E5" s="28">
        <v>0</v>
      </c>
      <c r="F5" s="28"/>
    </row>
    <row r="6" ht="18.75" customHeight="1" spans="1:6">
      <c r="A6" s="8">
        <v>3</v>
      </c>
      <c r="B6" s="10" t="s">
        <v>368</v>
      </c>
      <c r="C6" s="10"/>
      <c r="D6" s="10" t="s">
        <v>220</v>
      </c>
      <c r="E6" s="28">
        <v>0</v>
      </c>
      <c r="F6" s="28"/>
    </row>
    <row r="7" ht="18.75" customHeight="1" spans="1:6">
      <c r="A7" s="29">
        <v>4</v>
      </c>
      <c r="B7" s="13" t="s">
        <v>369</v>
      </c>
      <c r="C7" s="13"/>
      <c r="D7" s="13" t="s">
        <v>366</v>
      </c>
      <c r="E7" s="30">
        <v>0</v>
      </c>
      <c r="F7" s="30"/>
    </row>
    <row r="8" ht="18" customHeight="1" spans="1:6">
      <c r="A8" s="15" t="s">
        <v>117</v>
      </c>
      <c r="B8" s="15"/>
      <c r="C8" s="16" t="s">
        <v>118</v>
      </c>
      <c r="D8" s="16"/>
      <c r="E8" s="16"/>
      <c r="F8" s="17" t="s">
        <v>119</v>
      </c>
    </row>
  </sheetData>
  <mergeCells count="15">
    <mergeCell ref="A1:F1"/>
    <mergeCell ref="A2:B2"/>
    <mergeCell ref="C2:E2"/>
    <mergeCell ref="B3:C3"/>
    <mergeCell ref="E3:F3"/>
    <mergeCell ref="B4:C4"/>
    <mergeCell ref="E4:F4"/>
    <mergeCell ref="B5:C5"/>
    <mergeCell ref="E5:F5"/>
    <mergeCell ref="B6:C6"/>
    <mergeCell ref="E6:F6"/>
    <mergeCell ref="B7:C7"/>
    <mergeCell ref="E7:F7"/>
    <mergeCell ref="A8:B8"/>
    <mergeCell ref="C8:E8"/>
  </mergeCells>
  <printOptions horizontalCentered="1"/>
  <pageMargins left="0.303916666666667" right="0.303916666666667" top="0.75" bottom="0" header="0.75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showGridLines="0" workbookViewId="0">
      <selection activeCell="A1" sqref="A1:I1"/>
    </sheetView>
  </sheetViews>
  <sheetFormatPr defaultColWidth="9" defaultRowHeight="12" outlineLevelRow="4"/>
  <cols>
    <col min="1" max="1" width="8.5047619047619" customWidth="1"/>
    <col min="2" max="2" width="15.5047619047619" customWidth="1"/>
    <col min="3" max="3" width="14.1714285714286" customWidth="1"/>
    <col min="4" max="4" width="17" customWidth="1"/>
    <col min="5" max="5" width="8.66666666666667" customWidth="1"/>
    <col min="6" max="6" width="11.8285714285714" customWidth="1"/>
    <col min="7" max="7" width="4.5047619047619" customWidth="1"/>
    <col min="8" max="9" width="16.5047619047619" customWidth="1"/>
  </cols>
  <sheetData>
    <row r="1" ht="43.5" customHeight="1" spans="1:9">
      <c r="A1" s="1" t="s">
        <v>370</v>
      </c>
      <c r="B1" s="1"/>
      <c r="C1" s="1"/>
      <c r="D1" s="1"/>
      <c r="E1" s="1"/>
      <c r="F1" s="1"/>
      <c r="G1" s="2"/>
      <c r="H1" s="2"/>
      <c r="I1" s="2"/>
    </row>
    <row r="2" ht="28.5" customHeight="1" spans="1:9">
      <c r="A2" s="3" t="s">
        <v>373</v>
      </c>
      <c r="B2" s="3"/>
      <c r="C2" s="3"/>
      <c r="D2" s="4"/>
      <c r="E2" s="4"/>
      <c r="F2" s="4"/>
      <c r="G2" s="5" t="s">
        <v>74</v>
      </c>
      <c r="H2" s="5"/>
      <c r="I2" s="5"/>
    </row>
    <row r="3" ht="18.75" customHeight="1" spans="1:9">
      <c r="A3" s="6" t="s">
        <v>1</v>
      </c>
      <c r="B3" s="7" t="s">
        <v>371</v>
      </c>
      <c r="C3" s="7" t="s">
        <v>243</v>
      </c>
      <c r="D3" s="7"/>
      <c r="E3" s="7" t="s">
        <v>5</v>
      </c>
      <c r="F3" s="7" t="s">
        <v>124</v>
      </c>
      <c r="G3" s="7"/>
      <c r="H3" s="7" t="s">
        <v>245</v>
      </c>
      <c r="I3" s="18" t="s">
        <v>372</v>
      </c>
    </row>
    <row r="4" ht="18" customHeight="1" spans="1:9">
      <c r="A4" s="12"/>
      <c r="B4" s="13"/>
      <c r="C4" s="13" t="s">
        <v>68</v>
      </c>
      <c r="D4" s="13"/>
      <c r="E4" s="14"/>
      <c r="F4" s="14"/>
      <c r="G4" s="14"/>
      <c r="H4" s="14"/>
      <c r="I4" s="20"/>
    </row>
    <row r="5" ht="18" customHeight="1" spans="1:9">
      <c r="A5" s="15" t="s">
        <v>117</v>
      </c>
      <c r="B5" s="15"/>
      <c r="C5" s="15"/>
      <c r="D5" s="16" t="s">
        <v>118</v>
      </c>
      <c r="E5" s="16"/>
      <c r="F5" s="16"/>
      <c r="G5" s="17" t="s">
        <v>119</v>
      </c>
      <c r="H5" s="17"/>
      <c r="I5" s="17"/>
    </row>
  </sheetData>
  <mergeCells count="11">
    <mergeCell ref="A1:I1"/>
    <mergeCell ref="A2:C2"/>
    <mergeCell ref="D2:F2"/>
    <mergeCell ref="G2:I2"/>
    <mergeCell ref="C3:D3"/>
    <mergeCell ref="F3:G3"/>
    <mergeCell ref="C4:D4"/>
    <mergeCell ref="F4:G4"/>
    <mergeCell ref="A5:C5"/>
    <mergeCell ref="D5:F5"/>
    <mergeCell ref="G5:I5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showGridLines="0" workbookViewId="0">
      <selection activeCell="A1" sqref="A1:H1"/>
    </sheetView>
  </sheetViews>
  <sheetFormatPr defaultColWidth="9" defaultRowHeight="12" outlineLevelCol="7"/>
  <cols>
    <col min="1" max="1" width="11" customWidth="1"/>
    <col min="2" max="2" width="11.1714285714286" customWidth="1"/>
    <col min="3" max="3" width="14.5047619047619" customWidth="1"/>
    <col min="4" max="4" width="10" customWidth="1"/>
    <col min="5" max="5" width="26.5047619047619" customWidth="1"/>
    <col min="6" max="6" width="8.82857142857143" customWidth="1"/>
    <col min="7" max="7" width="12.6666666666667" customWidth="1"/>
    <col min="8" max="8" width="15" customWidth="1"/>
  </cols>
  <sheetData>
    <row r="1" ht="43.5" customHeight="1" spans="1:8">
      <c r="A1" s="1" t="s">
        <v>72</v>
      </c>
      <c r="B1" s="1"/>
      <c r="C1" s="1"/>
      <c r="D1" s="1"/>
      <c r="E1" s="1"/>
      <c r="F1" s="2"/>
      <c r="G1" s="2"/>
      <c r="H1" s="2"/>
    </row>
    <row r="2" ht="28.5" customHeight="1" spans="1:8">
      <c r="A2" s="3" t="s">
        <v>441</v>
      </c>
      <c r="B2" s="3"/>
      <c r="C2" s="3"/>
      <c r="D2" s="4"/>
      <c r="E2" s="4"/>
      <c r="F2" s="5" t="s">
        <v>74</v>
      </c>
      <c r="G2" s="5"/>
      <c r="H2" s="5"/>
    </row>
    <row r="3" ht="18.75" customHeight="1" spans="1:8">
      <c r="A3" s="25" t="s">
        <v>75</v>
      </c>
      <c r="B3" s="26" t="s">
        <v>1</v>
      </c>
      <c r="C3" s="26" t="s">
        <v>76</v>
      </c>
      <c r="D3" s="26"/>
      <c r="E3" s="26" t="s">
        <v>77</v>
      </c>
      <c r="F3" s="26"/>
      <c r="G3" s="26" t="s">
        <v>78</v>
      </c>
      <c r="H3" s="27" t="s">
        <v>79</v>
      </c>
    </row>
    <row r="4" ht="25.5" customHeight="1" spans="1:8">
      <c r="A4" s="8">
        <v>1</v>
      </c>
      <c r="B4" s="10" t="s">
        <v>52</v>
      </c>
      <c r="C4" s="9" t="s">
        <v>80</v>
      </c>
      <c r="D4" s="9"/>
      <c r="E4" s="9" t="s">
        <v>81</v>
      </c>
      <c r="F4" s="9"/>
      <c r="G4" s="10"/>
      <c r="H4" s="19">
        <v>675464.92</v>
      </c>
    </row>
    <row r="5" ht="18.75" customHeight="1" spans="1:8">
      <c r="A5" s="8">
        <v>2</v>
      </c>
      <c r="B5" s="10" t="s">
        <v>54</v>
      </c>
      <c r="C5" s="9" t="s">
        <v>82</v>
      </c>
      <c r="D5" s="9"/>
      <c r="E5" s="9" t="s">
        <v>82</v>
      </c>
      <c r="F5" s="9"/>
      <c r="G5" s="10"/>
      <c r="H5" s="19">
        <v>128100.07</v>
      </c>
    </row>
    <row r="6" ht="18.75" customHeight="1" spans="1:8">
      <c r="A6" s="8">
        <v>3</v>
      </c>
      <c r="B6" s="10" t="s">
        <v>55</v>
      </c>
      <c r="C6" s="9" t="s">
        <v>83</v>
      </c>
      <c r="D6" s="9"/>
      <c r="E6" s="9" t="s">
        <v>83</v>
      </c>
      <c r="F6" s="9"/>
      <c r="G6" s="10"/>
      <c r="H6" s="19">
        <v>420980.47</v>
      </c>
    </row>
    <row r="7" ht="18.75" customHeight="1" spans="1:8">
      <c r="A7" s="8">
        <v>4</v>
      </c>
      <c r="B7" s="10" t="s">
        <v>84</v>
      </c>
      <c r="C7" s="9" t="s">
        <v>85</v>
      </c>
      <c r="D7" s="9"/>
      <c r="E7" s="9" t="s">
        <v>86</v>
      </c>
      <c r="F7" s="9"/>
      <c r="G7" s="10"/>
      <c r="H7" s="19">
        <v>55576.57</v>
      </c>
    </row>
    <row r="8" ht="18.75" customHeight="1" spans="1:8">
      <c r="A8" s="8">
        <v>5</v>
      </c>
      <c r="B8" s="10" t="s">
        <v>87</v>
      </c>
      <c r="C8" s="9" t="s">
        <v>88</v>
      </c>
      <c r="D8" s="9"/>
      <c r="E8" s="9" t="s">
        <v>89</v>
      </c>
      <c r="F8" s="9"/>
      <c r="G8" s="10"/>
      <c r="H8" s="19">
        <v>70807.81</v>
      </c>
    </row>
    <row r="9" ht="18.75" customHeight="1" spans="1:8">
      <c r="A9" s="8">
        <v>6</v>
      </c>
      <c r="B9" s="10" t="s">
        <v>56</v>
      </c>
      <c r="C9" s="9" t="s">
        <v>90</v>
      </c>
      <c r="D9" s="9"/>
      <c r="E9" s="9" t="s">
        <v>91</v>
      </c>
      <c r="F9" s="9"/>
      <c r="G9" s="10" t="s">
        <v>92</v>
      </c>
      <c r="H9" s="19">
        <v>30325.01</v>
      </c>
    </row>
    <row r="10" ht="25.5" customHeight="1" spans="1:8">
      <c r="A10" s="8">
        <v>7</v>
      </c>
      <c r="B10" s="10" t="s">
        <v>58</v>
      </c>
      <c r="C10" s="9" t="s">
        <v>93</v>
      </c>
      <c r="D10" s="9"/>
      <c r="E10" s="9" t="s">
        <v>91</v>
      </c>
      <c r="F10" s="9"/>
      <c r="G10" s="10" t="s">
        <v>442</v>
      </c>
      <c r="H10" s="19">
        <v>21416.7</v>
      </c>
    </row>
    <row r="11" ht="25.5" customHeight="1" spans="1:8">
      <c r="A11" s="8">
        <v>8</v>
      </c>
      <c r="B11" s="10" t="s">
        <v>60</v>
      </c>
      <c r="C11" s="9" t="s">
        <v>94</v>
      </c>
      <c r="D11" s="9"/>
      <c r="E11" s="9" t="s">
        <v>95</v>
      </c>
      <c r="F11" s="9"/>
      <c r="G11" s="10"/>
      <c r="H11" s="19">
        <v>-54138</v>
      </c>
    </row>
    <row r="12" ht="18.75" customHeight="1" spans="1:8">
      <c r="A12" s="8">
        <v>9</v>
      </c>
      <c r="B12" s="10" t="s">
        <v>61</v>
      </c>
      <c r="C12" s="9" t="s">
        <v>96</v>
      </c>
      <c r="D12" s="9"/>
      <c r="E12" s="9"/>
      <c r="F12" s="9"/>
      <c r="G12" s="10"/>
      <c r="H12" s="19"/>
    </row>
    <row r="13" ht="25.5" customHeight="1" spans="1:8">
      <c r="A13" s="8">
        <v>10</v>
      </c>
      <c r="B13" s="10" t="s">
        <v>62</v>
      </c>
      <c r="C13" s="9" t="s">
        <v>97</v>
      </c>
      <c r="D13" s="9"/>
      <c r="E13" s="9" t="s">
        <v>98</v>
      </c>
      <c r="F13" s="9"/>
      <c r="G13" s="10"/>
      <c r="H13" s="19">
        <v>-54138</v>
      </c>
    </row>
    <row r="14" ht="18.75" customHeight="1" spans="1:8">
      <c r="A14" s="8">
        <v>11</v>
      </c>
      <c r="B14" s="10" t="s">
        <v>63</v>
      </c>
      <c r="C14" s="9" t="s">
        <v>99</v>
      </c>
      <c r="D14" s="9"/>
      <c r="E14" s="9"/>
      <c r="F14" s="9"/>
      <c r="G14" s="10"/>
      <c r="H14" s="19"/>
    </row>
    <row r="15" ht="18.75" customHeight="1" spans="1:8">
      <c r="A15" s="8">
        <v>12</v>
      </c>
      <c r="B15" s="10" t="s">
        <v>64</v>
      </c>
      <c r="C15" s="9" t="s">
        <v>42</v>
      </c>
      <c r="D15" s="9"/>
      <c r="E15" s="9"/>
      <c r="F15" s="9"/>
      <c r="G15" s="10"/>
      <c r="H15" s="19"/>
    </row>
    <row r="16" ht="18.75" customHeight="1" spans="1:8">
      <c r="A16" s="8">
        <v>13</v>
      </c>
      <c r="B16" s="10" t="s">
        <v>71</v>
      </c>
      <c r="C16" s="9" t="s">
        <v>100</v>
      </c>
      <c r="D16" s="9"/>
      <c r="E16" s="9" t="s">
        <v>91</v>
      </c>
      <c r="F16" s="9"/>
      <c r="G16" s="10" t="s">
        <v>443</v>
      </c>
      <c r="H16" s="19">
        <v>36055.72</v>
      </c>
    </row>
    <row r="17" ht="18.75" customHeight="1" spans="1:8">
      <c r="A17" s="8">
        <v>14</v>
      </c>
      <c r="B17" s="10" t="s">
        <v>102</v>
      </c>
      <c r="C17" s="9" t="s">
        <v>103</v>
      </c>
      <c r="D17" s="9"/>
      <c r="E17" s="9" t="s">
        <v>91</v>
      </c>
      <c r="F17" s="9"/>
      <c r="G17" s="10" t="s">
        <v>444</v>
      </c>
      <c r="H17" s="19">
        <v>13114.51</v>
      </c>
    </row>
    <row r="18" ht="36.75" customHeight="1" spans="1:8">
      <c r="A18" s="8">
        <v>15</v>
      </c>
      <c r="B18" s="10" t="s">
        <v>105</v>
      </c>
      <c r="C18" s="9" t="s">
        <v>106</v>
      </c>
      <c r="D18" s="9"/>
      <c r="E18" s="9" t="s">
        <v>107</v>
      </c>
      <c r="F18" s="9"/>
      <c r="G18" s="10"/>
      <c r="H18" s="19">
        <v>700822.16</v>
      </c>
    </row>
    <row r="19" ht="18.75" customHeight="1" spans="1:8">
      <c r="A19" s="8">
        <v>16</v>
      </c>
      <c r="B19" s="10" t="s">
        <v>108</v>
      </c>
      <c r="C19" s="9" t="s">
        <v>109</v>
      </c>
      <c r="D19" s="9"/>
      <c r="E19" s="9" t="s">
        <v>106</v>
      </c>
      <c r="F19" s="9"/>
      <c r="G19" s="10" t="s">
        <v>110</v>
      </c>
      <c r="H19" s="19">
        <v>63073.99</v>
      </c>
    </row>
    <row r="20" ht="18.75" customHeight="1" spans="1:8">
      <c r="A20" s="8">
        <v>17</v>
      </c>
      <c r="B20" s="10" t="s">
        <v>111</v>
      </c>
      <c r="C20" s="9" t="s">
        <v>112</v>
      </c>
      <c r="D20" s="9"/>
      <c r="E20" s="9" t="s">
        <v>113</v>
      </c>
      <c r="F20" s="9"/>
      <c r="G20" s="10"/>
      <c r="H20" s="19">
        <v>763896.15</v>
      </c>
    </row>
    <row r="21" ht="18.75" customHeight="1" spans="1:8">
      <c r="A21" s="8">
        <v>18</v>
      </c>
      <c r="B21" s="10" t="s">
        <v>110</v>
      </c>
      <c r="C21" s="9" t="s">
        <v>114</v>
      </c>
      <c r="D21" s="9"/>
      <c r="E21" s="9" t="s">
        <v>112</v>
      </c>
      <c r="F21" s="9"/>
      <c r="G21" s="10"/>
      <c r="H21" s="19">
        <v>763896.15</v>
      </c>
    </row>
    <row r="22" ht="18" customHeight="1" spans="1:8">
      <c r="A22" s="12"/>
      <c r="B22" s="40" t="s">
        <v>115</v>
      </c>
      <c r="C22" s="40"/>
      <c r="D22" s="40"/>
      <c r="E22" s="13" t="s">
        <v>445</v>
      </c>
      <c r="F22" s="13"/>
      <c r="G22" s="13"/>
      <c r="H22" s="30"/>
    </row>
    <row r="23" ht="18" customHeight="1" spans="1:8">
      <c r="A23" s="15" t="s">
        <v>117</v>
      </c>
      <c r="B23" s="15"/>
      <c r="C23" s="15"/>
      <c r="D23" s="16" t="s">
        <v>118</v>
      </c>
      <c r="E23" s="16"/>
      <c r="F23" s="17" t="s">
        <v>119</v>
      </c>
      <c r="G23" s="17"/>
      <c r="H23" s="17"/>
    </row>
  </sheetData>
  <mergeCells count="47">
    <mergeCell ref="A1:H1"/>
    <mergeCell ref="A2:C2"/>
    <mergeCell ref="D2:E2"/>
    <mergeCell ref="F2:H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B22:D22"/>
    <mergeCell ref="E22:H22"/>
    <mergeCell ref="A23:C23"/>
    <mergeCell ref="D23:E23"/>
    <mergeCell ref="F23:H23"/>
  </mergeCells>
  <printOptions horizontalCentered="1"/>
  <pageMargins left="0.303916666666667" right="0.303916666666667" top="0.75" bottom="0" header="0.75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7"/>
  <sheetViews>
    <sheetView showGridLines="0" workbookViewId="0">
      <selection activeCell="A1" sqref="A1:M1"/>
    </sheetView>
  </sheetViews>
  <sheetFormatPr defaultColWidth="9" defaultRowHeight="12"/>
  <cols>
    <col min="1" max="1" width="8" customWidth="1"/>
    <col min="2" max="2" width="7" customWidth="1"/>
    <col min="3" max="3" width="23.5047619047619" customWidth="1"/>
    <col min="4" max="4" width="0.504761904761905" customWidth="1"/>
    <col min="5" max="5" width="7" customWidth="1"/>
    <col min="6" max="6" width="9.82857142857143" customWidth="1"/>
    <col min="7" max="7" width="8.17142857142857" customWidth="1"/>
    <col min="8" max="8" width="11.6666666666667" customWidth="1"/>
    <col min="9" max="9" width="0.171428571428571" customWidth="1"/>
    <col min="10" max="10" width="9.17142857142857" customWidth="1"/>
    <col min="11" max="12" width="9.33333333333333" customWidth="1"/>
    <col min="13" max="13" width="9.5047619047619" customWidth="1"/>
  </cols>
  <sheetData>
    <row r="1" ht="43.5" customHeight="1" spans="1:13">
      <c r="A1" s="1" t="s">
        <v>446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</row>
    <row r="2" ht="28.5" customHeight="1" spans="1:13">
      <c r="A2" s="3" t="s">
        <v>441</v>
      </c>
      <c r="B2" s="3"/>
      <c r="C2" s="3"/>
      <c r="D2" s="4"/>
      <c r="E2" s="4"/>
      <c r="F2" s="4"/>
      <c r="G2" s="4"/>
      <c r="H2" s="4"/>
      <c r="I2" s="4"/>
      <c r="J2" s="5" t="s">
        <v>447</v>
      </c>
      <c r="K2" s="5"/>
      <c r="L2" s="5"/>
      <c r="M2" s="5"/>
    </row>
    <row r="3" ht="18" customHeight="1" spans="1:13">
      <c r="A3" s="6" t="s">
        <v>1</v>
      </c>
      <c r="B3" s="7" t="s">
        <v>122</v>
      </c>
      <c r="C3" s="7" t="s">
        <v>123</v>
      </c>
      <c r="D3" s="7"/>
      <c r="E3" s="7" t="s">
        <v>5</v>
      </c>
      <c r="F3" s="7" t="s">
        <v>124</v>
      </c>
      <c r="G3" s="7" t="s">
        <v>125</v>
      </c>
      <c r="H3" s="7" t="s">
        <v>126</v>
      </c>
      <c r="I3" s="7" t="s">
        <v>127</v>
      </c>
      <c r="J3" s="7"/>
      <c r="K3" s="7"/>
      <c r="L3" s="7"/>
      <c r="M3" s="18" t="s">
        <v>128</v>
      </c>
    </row>
    <row r="4" ht="18" customHeight="1" spans="1:13">
      <c r="A4" s="32"/>
      <c r="B4" s="33"/>
      <c r="C4" s="33"/>
      <c r="D4" s="33"/>
      <c r="E4" s="33"/>
      <c r="F4" s="33"/>
      <c r="G4" s="33"/>
      <c r="H4" s="33"/>
      <c r="I4" s="33" t="s">
        <v>82</v>
      </c>
      <c r="J4" s="33"/>
      <c r="K4" s="33" t="s">
        <v>83</v>
      </c>
      <c r="L4" s="33" t="s">
        <v>86</v>
      </c>
      <c r="M4" s="38"/>
    </row>
    <row r="5" ht="25.5" customHeight="1" spans="1:13">
      <c r="A5" s="8">
        <v>1</v>
      </c>
      <c r="B5" s="9" t="s">
        <v>448</v>
      </c>
      <c r="C5" s="9" t="s">
        <v>449</v>
      </c>
      <c r="D5" s="9"/>
      <c r="E5" s="10" t="s">
        <v>175</v>
      </c>
      <c r="F5" s="11">
        <v>46.4</v>
      </c>
      <c r="G5" s="11">
        <v>151.7</v>
      </c>
      <c r="H5" s="11">
        <v>7038.88</v>
      </c>
      <c r="I5" s="11">
        <v>445.9</v>
      </c>
      <c r="J5" s="11"/>
      <c r="K5" s="11"/>
      <c r="L5" s="11">
        <v>6592.98</v>
      </c>
      <c r="M5" s="19"/>
    </row>
    <row r="6" ht="25.5" customHeight="1" spans="1:13">
      <c r="A6" s="8">
        <v>2</v>
      </c>
      <c r="B6" s="9" t="s">
        <v>450</v>
      </c>
      <c r="C6" s="9" t="s">
        <v>451</v>
      </c>
      <c r="D6" s="9"/>
      <c r="E6" s="10" t="s">
        <v>137</v>
      </c>
      <c r="F6" s="11">
        <v>0.3912</v>
      </c>
      <c r="G6" s="11">
        <v>473.7</v>
      </c>
      <c r="H6" s="11">
        <v>185.31</v>
      </c>
      <c r="I6" s="11">
        <v>185.31</v>
      </c>
      <c r="J6" s="11"/>
      <c r="K6" s="11"/>
      <c r="L6" s="11"/>
      <c r="M6" s="19"/>
    </row>
    <row r="7" ht="25.5" customHeight="1" spans="1:13">
      <c r="A7" s="8">
        <v>3</v>
      </c>
      <c r="B7" s="9" t="s">
        <v>135</v>
      </c>
      <c r="C7" s="9" t="s">
        <v>136</v>
      </c>
      <c r="D7" s="9"/>
      <c r="E7" s="10" t="s">
        <v>137</v>
      </c>
      <c r="F7" s="11">
        <v>3.5208</v>
      </c>
      <c r="G7" s="11">
        <v>30.56</v>
      </c>
      <c r="H7" s="11">
        <v>107.6</v>
      </c>
      <c r="I7" s="11">
        <v>23.87</v>
      </c>
      <c r="J7" s="11"/>
      <c r="K7" s="11"/>
      <c r="L7" s="11">
        <v>83.72</v>
      </c>
      <c r="M7" s="19"/>
    </row>
    <row r="8" ht="25.5" customHeight="1" spans="1:13">
      <c r="A8" s="8">
        <v>4</v>
      </c>
      <c r="B8" s="9" t="s">
        <v>452</v>
      </c>
      <c r="C8" s="9" t="s">
        <v>139</v>
      </c>
      <c r="D8" s="9"/>
      <c r="E8" s="10" t="s">
        <v>137</v>
      </c>
      <c r="F8" s="11">
        <v>0.5075</v>
      </c>
      <c r="G8" s="11">
        <v>304.13</v>
      </c>
      <c r="H8" s="11">
        <v>154.35</v>
      </c>
      <c r="I8" s="11">
        <v>142.51</v>
      </c>
      <c r="J8" s="11"/>
      <c r="K8" s="11"/>
      <c r="L8" s="11">
        <v>11.83</v>
      </c>
      <c r="M8" s="19"/>
    </row>
    <row r="9" ht="25.5" customHeight="1" spans="1:13">
      <c r="A9" s="8">
        <v>5</v>
      </c>
      <c r="B9" s="9" t="s">
        <v>453</v>
      </c>
      <c r="C9" s="9" t="s">
        <v>454</v>
      </c>
      <c r="D9" s="9"/>
      <c r="E9" s="10" t="s">
        <v>455</v>
      </c>
      <c r="F9" s="11">
        <v>0.203</v>
      </c>
      <c r="G9" s="11">
        <v>691.86</v>
      </c>
      <c r="H9" s="11">
        <v>140.45</v>
      </c>
      <c r="I9" s="11">
        <v>18.42</v>
      </c>
      <c r="J9" s="11"/>
      <c r="K9" s="11">
        <v>1.18</v>
      </c>
      <c r="L9" s="11">
        <v>120.85</v>
      </c>
      <c r="M9" s="19"/>
    </row>
    <row r="10" ht="25.5" customHeight="1" spans="1:13">
      <c r="A10" s="8">
        <v>6</v>
      </c>
      <c r="B10" s="9" t="s">
        <v>151</v>
      </c>
      <c r="C10" s="9" t="s">
        <v>456</v>
      </c>
      <c r="D10" s="9"/>
      <c r="E10" s="10" t="s">
        <v>220</v>
      </c>
      <c r="F10" s="11">
        <v>4956.52</v>
      </c>
      <c r="G10" s="11">
        <v>18</v>
      </c>
      <c r="H10" s="11">
        <v>89217.36</v>
      </c>
      <c r="I10" s="11"/>
      <c r="J10" s="11"/>
      <c r="K10" s="11">
        <v>89217.36</v>
      </c>
      <c r="L10" s="11"/>
      <c r="M10" s="19"/>
    </row>
    <row r="11" ht="25.5" customHeight="1" spans="1:13">
      <c r="A11" s="8">
        <v>7</v>
      </c>
      <c r="B11" s="9" t="s">
        <v>457</v>
      </c>
      <c r="C11" s="9" t="s">
        <v>458</v>
      </c>
      <c r="D11" s="9"/>
      <c r="E11" s="10" t="s">
        <v>137</v>
      </c>
      <c r="F11" s="11">
        <v>129.3</v>
      </c>
      <c r="G11" s="11">
        <v>552.39</v>
      </c>
      <c r="H11" s="11">
        <v>71424.03</v>
      </c>
      <c r="I11" s="11">
        <v>40781.22</v>
      </c>
      <c r="J11" s="11"/>
      <c r="K11" s="11">
        <v>30642.81</v>
      </c>
      <c r="L11" s="11"/>
      <c r="M11" s="19"/>
    </row>
    <row r="12" ht="25.5" customHeight="1" spans="1:13">
      <c r="A12" s="8">
        <v>8</v>
      </c>
      <c r="B12" s="9" t="s">
        <v>459</v>
      </c>
      <c r="C12" s="9" t="s">
        <v>460</v>
      </c>
      <c r="D12" s="9"/>
      <c r="E12" s="10" t="s">
        <v>137</v>
      </c>
      <c r="F12" s="11">
        <v>301.7</v>
      </c>
      <c r="G12" s="11">
        <v>367.84</v>
      </c>
      <c r="H12" s="11">
        <v>110977.33</v>
      </c>
      <c r="I12" s="11">
        <v>6746.01</v>
      </c>
      <c r="J12" s="11"/>
      <c r="K12" s="11">
        <v>71499.88</v>
      </c>
      <c r="L12" s="11">
        <v>32731.43</v>
      </c>
      <c r="M12" s="19"/>
    </row>
    <row r="13" ht="36.75" customHeight="1" spans="1:13">
      <c r="A13" s="8">
        <v>9</v>
      </c>
      <c r="B13" s="9" t="s">
        <v>461</v>
      </c>
      <c r="C13" s="9" t="s">
        <v>462</v>
      </c>
      <c r="D13" s="9"/>
      <c r="E13" s="10" t="s">
        <v>463</v>
      </c>
      <c r="F13" s="11">
        <v>1.4652</v>
      </c>
      <c r="G13" s="11">
        <v>6275.64</v>
      </c>
      <c r="H13" s="11">
        <v>9195.07</v>
      </c>
      <c r="I13" s="11">
        <v>1489.73</v>
      </c>
      <c r="J13" s="11"/>
      <c r="K13" s="11"/>
      <c r="L13" s="11">
        <v>7705.34</v>
      </c>
      <c r="M13" s="19"/>
    </row>
    <row r="14" ht="36.75" customHeight="1" spans="1:13">
      <c r="A14" s="8">
        <v>10</v>
      </c>
      <c r="B14" s="9" t="s">
        <v>464</v>
      </c>
      <c r="C14" s="9" t="s">
        <v>465</v>
      </c>
      <c r="D14" s="9"/>
      <c r="E14" s="10" t="s">
        <v>175</v>
      </c>
      <c r="F14" s="11">
        <v>14.652</v>
      </c>
      <c r="G14" s="11">
        <v>2481.93</v>
      </c>
      <c r="H14" s="11">
        <v>36365.24</v>
      </c>
      <c r="I14" s="11">
        <v>17591.63</v>
      </c>
      <c r="J14" s="11"/>
      <c r="K14" s="11">
        <v>18358.08</v>
      </c>
      <c r="L14" s="11">
        <v>415.53</v>
      </c>
      <c r="M14" s="19">
        <v>56791.15</v>
      </c>
    </row>
    <row r="15" ht="18" customHeight="1" spans="1:13">
      <c r="A15" s="8"/>
      <c r="B15" s="9" t="s">
        <v>466</v>
      </c>
      <c r="C15" s="9" t="s">
        <v>467</v>
      </c>
      <c r="D15" s="9"/>
      <c r="E15" s="10" t="s">
        <v>184</v>
      </c>
      <c r="F15" s="11">
        <v>1494.504</v>
      </c>
      <c r="G15" s="11">
        <v>38</v>
      </c>
      <c r="H15" s="9"/>
      <c r="I15" s="9"/>
      <c r="J15" s="9"/>
      <c r="K15" s="9"/>
      <c r="L15" s="9"/>
      <c r="M15" s="19">
        <v>56791.15</v>
      </c>
    </row>
    <row r="16" ht="25.5" customHeight="1" spans="1:13">
      <c r="A16" s="8">
        <v>11</v>
      </c>
      <c r="B16" s="9" t="s">
        <v>468</v>
      </c>
      <c r="C16" s="9" t="s">
        <v>469</v>
      </c>
      <c r="D16" s="9"/>
      <c r="E16" s="10" t="s">
        <v>175</v>
      </c>
      <c r="F16" s="11">
        <v>14.652</v>
      </c>
      <c r="G16" s="11">
        <v>1022.55</v>
      </c>
      <c r="H16" s="11">
        <v>14982.4</v>
      </c>
      <c r="I16" s="11">
        <v>14268.7</v>
      </c>
      <c r="J16" s="11"/>
      <c r="K16" s="11">
        <v>657</v>
      </c>
      <c r="L16" s="11">
        <v>56.7</v>
      </c>
      <c r="M16" s="19"/>
    </row>
    <row r="17" ht="36.75" customHeight="1" spans="1:13">
      <c r="A17" s="8">
        <v>12</v>
      </c>
      <c r="B17" s="9" t="s">
        <v>470</v>
      </c>
      <c r="C17" s="9" t="s">
        <v>471</v>
      </c>
      <c r="D17" s="9"/>
      <c r="E17" s="10" t="s">
        <v>137</v>
      </c>
      <c r="F17" s="11">
        <v>1.3104</v>
      </c>
      <c r="G17" s="11">
        <v>3839.48</v>
      </c>
      <c r="H17" s="11">
        <v>5031.25</v>
      </c>
      <c r="I17" s="11">
        <v>496.98</v>
      </c>
      <c r="J17" s="11"/>
      <c r="K17" s="11">
        <v>4527.14</v>
      </c>
      <c r="L17" s="11">
        <v>7.13</v>
      </c>
      <c r="M17" s="19"/>
    </row>
    <row r="18" ht="25.5" customHeight="1" spans="1:13">
      <c r="A18" s="8">
        <v>13</v>
      </c>
      <c r="B18" s="9" t="s">
        <v>472</v>
      </c>
      <c r="C18" s="9" t="s">
        <v>473</v>
      </c>
      <c r="D18" s="9"/>
      <c r="E18" s="10" t="s">
        <v>175</v>
      </c>
      <c r="F18" s="11">
        <v>0.064</v>
      </c>
      <c r="G18" s="11">
        <v>5058.19</v>
      </c>
      <c r="H18" s="11">
        <v>323.72</v>
      </c>
      <c r="I18" s="11">
        <v>156.46</v>
      </c>
      <c r="J18" s="11"/>
      <c r="K18" s="11">
        <v>167.14</v>
      </c>
      <c r="L18" s="11">
        <v>0.13</v>
      </c>
      <c r="M18" s="19"/>
    </row>
    <row r="19" ht="25.5" customHeight="1" spans="1:13">
      <c r="A19" s="8">
        <v>14</v>
      </c>
      <c r="B19" s="9" t="s">
        <v>474</v>
      </c>
      <c r="C19" s="9" t="s">
        <v>475</v>
      </c>
      <c r="D19" s="9"/>
      <c r="E19" s="10" t="s">
        <v>137</v>
      </c>
      <c r="F19" s="11">
        <v>4.3488</v>
      </c>
      <c r="G19" s="11">
        <v>4823.49</v>
      </c>
      <c r="H19" s="11">
        <v>20976.39</v>
      </c>
      <c r="I19" s="11">
        <v>5204.12</v>
      </c>
      <c r="J19" s="11"/>
      <c r="K19" s="11">
        <v>15748.61</v>
      </c>
      <c r="L19" s="11">
        <v>23.66</v>
      </c>
      <c r="M19" s="19"/>
    </row>
    <row r="20" ht="25.5" customHeight="1" spans="1:13">
      <c r="A20" s="8">
        <v>15</v>
      </c>
      <c r="B20" s="9" t="s">
        <v>476</v>
      </c>
      <c r="C20" s="9" t="s">
        <v>477</v>
      </c>
      <c r="D20" s="9"/>
      <c r="E20" s="10" t="s">
        <v>175</v>
      </c>
      <c r="F20" s="11">
        <v>1.812</v>
      </c>
      <c r="G20" s="11">
        <v>5351.1</v>
      </c>
      <c r="H20" s="11">
        <v>9696.19</v>
      </c>
      <c r="I20" s="11">
        <v>5520.46</v>
      </c>
      <c r="J20" s="11"/>
      <c r="K20" s="11">
        <v>4175.36</v>
      </c>
      <c r="L20" s="11">
        <v>0.38</v>
      </c>
      <c r="M20" s="19"/>
    </row>
    <row r="21" ht="18" customHeight="1" spans="1:13">
      <c r="A21" s="8">
        <v>16</v>
      </c>
      <c r="B21" s="9" t="s">
        <v>478</v>
      </c>
      <c r="C21" s="9" t="s">
        <v>479</v>
      </c>
      <c r="D21" s="9"/>
      <c r="E21" s="10" t="s">
        <v>137</v>
      </c>
      <c r="F21" s="11">
        <v>2.304</v>
      </c>
      <c r="G21" s="11">
        <v>4721.49</v>
      </c>
      <c r="H21" s="11">
        <v>10878.31</v>
      </c>
      <c r="I21" s="11">
        <v>2757.15</v>
      </c>
      <c r="J21" s="11"/>
      <c r="K21" s="11">
        <v>8108.63</v>
      </c>
      <c r="L21" s="11">
        <v>12.53</v>
      </c>
      <c r="M21" s="19"/>
    </row>
    <row r="22" ht="25.5" customHeight="1" spans="1:13">
      <c r="A22" s="8">
        <v>17</v>
      </c>
      <c r="B22" s="9" t="s">
        <v>476</v>
      </c>
      <c r="C22" s="9" t="s">
        <v>477</v>
      </c>
      <c r="D22" s="9"/>
      <c r="E22" s="10" t="s">
        <v>175</v>
      </c>
      <c r="F22" s="11">
        <v>2.56</v>
      </c>
      <c r="G22" s="11">
        <v>5351.1</v>
      </c>
      <c r="H22" s="11">
        <v>13698.82</v>
      </c>
      <c r="I22" s="11">
        <v>7799.32</v>
      </c>
      <c r="J22" s="11"/>
      <c r="K22" s="11">
        <v>5898.96</v>
      </c>
      <c r="L22" s="11">
        <v>0.54</v>
      </c>
      <c r="M22" s="19"/>
    </row>
    <row r="23" ht="36.75" customHeight="1" spans="1:13">
      <c r="A23" s="8">
        <v>18</v>
      </c>
      <c r="B23" s="9" t="s">
        <v>480</v>
      </c>
      <c r="C23" s="9" t="s">
        <v>481</v>
      </c>
      <c r="D23" s="9"/>
      <c r="E23" s="10" t="s">
        <v>366</v>
      </c>
      <c r="F23" s="11">
        <v>0.6312</v>
      </c>
      <c r="G23" s="11">
        <v>5209.37</v>
      </c>
      <c r="H23" s="11">
        <v>3288.15</v>
      </c>
      <c r="I23" s="11">
        <v>649.98</v>
      </c>
      <c r="J23" s="11"/>
      <c r="K23" s="11">
        <v>2621.26</v>
      </c>
      <c r="L23" s="11">
        <v>16.92</v>
      </c>
      <c r="M23" s="19"/>
    </row>
    <row r="24" ht="36.75" customHeight="1" spans="1:13">
      <c r="A24" s="8">
        <v>19</v>
      </c>
      <c r="B24" s="9" t="s">
        <v>482</v>
      </c>
      <c r="C24" s="9" t="s">
        <v>483</v>
      </c>
      <c r="D24" s="9"/>
      <c r="E24" s="10" t="s">
        <v>366</v>
      </c>
      <c r="F24" s="11">
        <v>1.1364</v>
      </c>
      <c r="G24" s="11">
        <v>5026.11</v>
      </c>
      <c r="H24" s="11">
        <v>5711.67</v>
      </c>
      <c r="I24" s="11">
        <v>1007.84</v>
      </c>
      <c r="J24" s="11"/>
      <c r="K24" s="11">
        <v>4639.88</v>
      </c>
      <c r="L24" s="11">
        <v>63.96</v>
      </c>
      <c r="M24" s="19"/>
    </row>
    <row r="25" ht="36.75" customHeight="1" spans="1:13">
      <c r="A25" s="29">
        <v>20</v>
      </c>
      <c r="B25" s="14" t="s">
        <v>484</v>
      </c>
      <c r="C25" s="14" t="s">
        <v>485</v>
      </c>
      <c r="D25" s="14"/>
      <c r="E25" s="13" t="s">
        <v>366</v>
      </c>
      <c r="F25" s="31">
        <v>0.34</v>
      </c>
      <c r="G25" s="31">
        <v>6294.7</v>
      </c>
      <c r="H25" s="31">
        <v>2140.2</v>
      </c>
      <c r="I25" s="31">
        <v>696.52</v>
      </c>
      <c r="J25" s="31"/>
      <c r="K25" s="31">
        <v>1424.05</v>
      </c>
      <c r="L25" s="31">
        <v>19.62</v>
      </c>
      <c r="M25" s="20"/>
    </row>
    <row r="26" ht="18" customHeight="1" spans="1:13">
      <c r="A26" s="15" t="s">
        <v>117</v>
      </c>
      <c r="B26" s="15"/>
      <c r="C26" s="15"/>
      <c r="D26" s="16" t="s">
        <v>118</v>
      </c>
      <c r="E26" s="16"/>
      <c r="F26" s="16"/>
      <c r="G26" s="16"/>
      <c r="H26" s="16"/>
      <c r="I26" s="16"/>
      <c r="J26" s="17" t="s">
        <v>119</v>
      </c>
      <c r="K26" s="17"/>
      <c r="L26" s="17"/>
      <c r="M26" s="17"/>
    </row>
    <row r="27" ht="43.5" customHeight="1" spans="1:13">
      <c r="A27" s="1" t="s">
        <v>446</v>
      </c>
      <c r="B27" s="1"/>
      <c r="C27" s="1"/>
      <c r="D27" s="1"/>
      <c r="E27" s="1"/>
      <c r="F27" s="1"/>
      <c r="G27" s="1"/>
      <c r="H27" s="1"/>
      <c r="I27" s="1"/>
      <c r="J27" s="2"/>
      <c r="K27" s="2"/>
      <c r="L27" s="2"/>
      <c r="M27" s="2"/>
    </row>
    <row r="28" ht="28.5" customHeight="1" spans="1:13">
      <c r="A28" s="3" t="s">
        <v>441</v>
      </c>
      <c r="B28" s="3"/>
      <c r="C28" s="3"/>
      <c r="D28" s="4"/>
      <c r="E28" s="4"/>
      <c r="F28" s="4"/>
      <c r="G28" s="4"/>
      <c r="H28" s="4"/>
      <c r="I28" s="4"/>
      <c r="J28" s="5" t="s">
        <v>486</v>
      </c>
      <c r="K28" s="5"/>
      <c r="L28" s="5"/>
      <c r="M28" s="5"/>
    </row>
    <row r="29" ht="18" customHeight="1" spans="1:13">
      <c r="A29" s="6" t="s">
        <v>1</v>
      </c>
      <c r="B29" s="7" t="s">
        <v>122</v>
      </c>
      <c r="C29" s="7" t="s">
        <v>123</v>
      </c>
      <c r="D29" s="7"/>
      <c r="E29" s="7" t="s">
        <v>5</v>
      </c>
      <c r="F29" s="7" t="s">
        <v>124</v>
      </c>
      <c r="G29" s="7" t="s">
        <v>125</v>
      </c>
      <c r="H29" s="7" t="s">
        <v>126</v>
      </c>
      <c r="I29" s="7" t="s">
        <v>127</v>
      </c>
      <c r="J29" s="7"/>
      <c r="K29" s="7"/>
      <c r="L29" s="7"/>
      <c r="M29" s="18" t="s">
        <v>128</v>
      </c>
    </row>
    <row r="30" ht="18" customHeight="1" spans="1:13">
      <c r="A30" s="32"/>
      <c r="B30" s="33"/>
      <c r="C30" s="33"/>
      <c r="D30" s="33"/>
      <c r="E30" s="33"/>
      <c r="F30" s="33"/>
      <c r="G30" s="33"/>
      <c r="H30" s="33"/>
      <c r="I30" s="33" t="s">
        <v>82</v>
      </c>
      <c r="J30" s="33"/>
      <c r="K30" s="33" t="s">
        <v>83</v>
      </c>
      <c r="L30" s="33" t="s">
        <v>86</v>
      </c>
      <c r="M30" s="38"/>
    </row>
    <row r="31" ht="25.5" customHeight="1" spans="1:13">
      <c r="A31" s="8">
        <v>21</v>
      </c>
      <c r="B31" s="9" t="s">
        <v>487</v>
      </c>
      <c r="C31" s="9" t="s">
        <v>488</v>
      </c>
      <c r="D31" s="9"/>
      <c r="E31" s="10" t="s">
        <v>366</v>
      </c>
      <c r="F31" s="11">
        <v>0.212</v>
      </c>
      <c r="G31" s="11">
        <v>8899.7</v>
      </c>
      <c r="H31" s="11">
        <v>1886.74</v>
      </c>
      <c r="I31" s="11">
        <v>436.34</v>
      </c>
      <c r="J31" s="11"/>
      <c r="K31" s="11">
        <v>1375.14</v>
      </c>
      <c r="L31" s="11">
        <v>75.26</v>
      </c>
      <c r="M31" s="19"/>
    </row>
    <row r="32" ht="25.5" customHeight="1" spans="1:13">
      <c r="A32" s="8">
        <v>22</v>
      </c>
      <c r="B32" s="9" t="s">
        <v>489</v>
      </c>
      <c r="C32" s="9" t="s">
        <v>490</v>
      </c>
      <c r="D32" s="9"/>
      <c r="E32" s="10" t="s">
        <v>366</v>
      </c>
      <c r="F32" s="11">
        <v>3.456</v>
      </c>
      <c r="G32" s="11">
        <v>8854.98</v>
      </c>
      <c r="H32" s="11">
        <v>30602.81</v>
      </c>
      <c r="I32" s="11">
        <v>7113.21</v>
      </c>
      <c r="J32" s="11"/>
      <c r="K32" s="11">
        <v>17705.71</v>
      </c>
      <c r="L32" s="11">
        <v>5783.89</v>
      </c>
      <c r="M32" s="19"/>
    </row>
    <row r="33" ht="25.5" customHeight="1" spans="1:13">
      <c r="A33" s="8">
        <v>23</v>
      </c>
      <c r="B33" s="9" t="s">
        <v>491</v>
      </c>
      <c r="C33" s="9" t="s">
        <v>492</v>
      </c>
      <c r="D33" s="9"/>
      <c r="E33" s="10" t="s">
        <v>175</v>
      </c>
      <c r="F33" s="11">
        <v>0.0864</v>
      </c>
      <c r="G33" s="11">
        <v>44304.09</v>
      </c>
      <c r="H33" s="11">
        <v>3827.87</v>
      </c>
      <c r="I33" s="11">
        <v>290.64</v>
      </c>
      <c r="J33" s="11"/>
      <c r="K33" s="11">
        <v>3537.24</v>
      </c>
      <c r="L33" s="11"/>
      <c r="M33" s="19"/>
    </row>
    <row r="34" ht="18" customHeight="1" spans="1:13">
      <c r="A34" s="8">
        <v>24</v>
      </c>
      <c r="B34" s="9" t="s">
        <v>493</v>
      </c>
      <c r="C34" s="9" t="s">
        <v>494</v>
      </c>
      <c r="D34" s="9"/>
      <c r="E34" s="10" t="s">
        <v>175</v>
      </c>
      <c r="F34" s="11">
        <v>0.168</v>
      </c>
      <c r="G34" s="11">
        <v>4336.31</v>
      </c>
      <c r="H34" s="11">
        <v>728.5</v>
      </c>
      <c r="I34" s="11">
        <v>716.54</v>
      </c>
      <c r="J34" s="11"/>
      <c r="K34" s="11">
        <v>11.96</v>
      </c>
      <c r="L34" s="11"/>
      <c r="M34" s="19">
        <v>9591.64</v>
      </c>
    </row>
    <row r="35" ht="18" customHeight="1" spans="1:13">
      <c r="A35" s="8"/>
      <c r="B35" s="9" t="s">
        <v>466</v>
      </c>
      <c r="C35" s="9" t="s">
        <v>495</v>
      </c>
      <c r="D35" s="9"/>
      <c r="E35" s="10" t="s">
        <v>184</v>
      </c>
      <c r="F35" s="11">
        <v>16.506</v>
      </c>
      <c r="G35" s="11">
        <v>581.1</v>
      </c>
      <c r="H35" s="9"/>
      <c r="I35" s="9"/>
      <c r="J35" s="9"/>
      <c r="K35" s="9"/>
      <c r="L35" s="9"/>
      <c r="M35" s="19">
        <v>9591.64</v>
      </c>
    </row>
    <row r="36" ht="25.5" customHeight="1" spans="1:13">
      <c r="A36" s="8">
        <v>25</v>
      </c>
      <c r="B36" s="9" t="s">
        <v>149</v>
      </c>
      <c r="C36" s="9" t="s">
        <v>496</v>
      </c>
      <c r="D36" s="9"/>
      <c r="E36" s="10" t="s">
        <v>184</v>
      </c>
      <c r="F36" s="11">
        <v>7.56</v>
      </c>
      <c r="G36" s="11">
        <v>120</v>
      </c>
      <c r="H36" s="11">
        <v>907.2</v>
      </c>
      <c r="I36" s="11"/>
      <c r="J36" s="11"/>
      <c r="K36" s="11">
        <v>907.2</v>
      </c>
      <c r="L36" s="11"/>
      <c r="M36" s="19"/>
    </row>
    <row r="37" ht="25.5" customHeight="1" spans="1:13">
      <c r="A37" s="8">
        <v>26</v>
      </c>
      <c r="B37" s="9" t="s">
        <v>497</v>
      </c>
      <c r="C37" s="9" t="s">
        <v>498</v>
      </c>
      <c r="D37" s="9"/>
      <c r="E37" s="10" t="s">
        <v>175</v>
      </c>
      <c r="F37" s="11">
        <v>1.5156</v>
      </c>
      <c r="G37" s="11">
        <v>2567.1</v>
      </c>
      <c r="H37" s="11">
        <v>3890.7</v>
      </c>
      <c r="I37" s="11">
        <v>2212.32</v>
      </c>
      <c r="J37" s="11"/>
      <c r="K37" s="11">
        <v>1546.67</v>
      </c>
      <c r="L37" s="11">
        <v>131.71</v>
      </c>
      <c r="M37" s="19"/>
    </row>
    <row r="38" ht="25.5" customHeight="1" spans="1:13">
      <c r="A38" s="8">
        <v>27</v>
      </c>
      <c r="B38" s="9" t="s">
        <v>468</v>
      </c>
      <c r="C38" s="9" t="s">
        <v>469</v>
      </c>
      <c r="D38" s="9"/>
      <c r="E38" s="10" t="s">
        <v>175</v>
      </c>
      <c r="F38" s="11">
        <v>1.0256</v>
      </c>
      <c r="G38" s="11">
        <v>1022.55</v>
      </c>
      <c r="H38" s="11">
        <v>1048.73</v>
      </c>
      <c r="I38" s="11">
        <v>998.77</v>
      </c>
      <c r="J38" s="11"/>
      <c r="K38" s="11">
        <v>45.99</v>
      </c>
      <c r="L38" s="11">
        <v>3.97</v>
      </c>
      <c r="M38" s="19"/>
    </row>
    <row r="39" ht="25.5" customHeight="1" spans="1:13">
      <c r="A39" s="8">
        <v>28</v>
      </c>
      <c r="B39" s="9" t="s">
        <v>499</v>
      </c>
      <c r="C39" s="9" t="s">
        <v>500</v>
      </c>
      <c r="D39" s="9"/>
      <c r="E39" s="10" t="s">
        <v>175</v>
      </c>
      <c r="F39" s="11">
        <v>1.684</v>
      </c>
      <c r="G39" s="11">
        <v>1303.72</v>
      </c>
      <c r="H39" s="11">
        <v>2195.46</v>
      </c>
      <c r="I39" s="11">
        <v>1838.62</v>
      </c>
      <c r="J39" s="11"/>
      <c r="K39" s="11">
        <v>356.84</v>
      </c>
      <c r="L39" s="11"/>
      <c r="M39" s="19"/>
    </row>
    <row r="40" ht="25.5" customHeight="1" spans="1:13">
      <c r="A40" s="8">
        <v>29</v>
      </c>
      <c r="B40" s="9" t="s">
        <v>146</v>
      </c>
      <c r="C40" s="9" t="s">
        <v>501</v>
      </c>
      <c r="D40" s="9"/>
      <c r="E40" s="10" t="s">
        <v>145</v>
      </c>
      <c r="F40" s="11">
        <v>1412.8</v>
      </c>
      <c r="G40" s="11">
        <v>6</v>
      </c>
      <c r="H40" s="11">
        <v>8476.8</v>
      </c>
      <c r="I40" s="11"/>
      <c r="J40" s="11"/>
      <c r="K40" s="11">
        <v>8476.8</v>
      </c>
      <c r="L40" s="11"/>
      <c r="M40" s="19"/>
    </row>
    <row r="41" ht="25.5" customHeight="1" spans="1:13">
      <c r="A41" s="8">
        <v>30</v>
      </c>
      <c r="B41" s="9" t="s">
        <v>131</v>
      </c>
      <c r="C41" s="9" t="s">
        <v>502</v>
      </c>
      <c r="D41" s="9"/>
      <c r="E41" s="10" t="s">
        <v>184</v>
      </c>
      <c r="F41" s="11">
        <v>4785.28</v>
      </c>
      <c r="G41" s="11">
        <v>5</v>
      </c>
      <c r="H41" s="11">
        <v>23926.4</v>
      </c>
      <c r="I41" s="11"/>
      <c r="J41" s="11"/>
      <c r="K41" s="11">
        <v>23926.4</v>
      </c>
      <c r="L41" s="11"/>
      <c r="M41" s="19"/>
    </row>
    <row r="42" ht="25.5" customHeight="1" spans="1:13">
      <c r="A42" s="8">
        <v>31</v>
      </c>
      <c r="B42" s="9" t="s">
        <v>143</v>
      </c>
      <c r="C42" s="9" t="s">
        <v>503</v>
      </c>
      <c r="D42" s="9"/>
      <c r="E42" s="10" t="s">
        <v>145</v>
      </c>
      <c r="F42" s="11">
        <v>3822</v>
      </c>
      <c r="G42" s="11">
        <v>0.7</v>
      </c>
      <c r="H42" s="11">
        <v>2675.4</v>
      </c>
      <c r="I42" s="11"/>
      <c r="J42" s="11"/>
      <c r="K42" s="11">
        <v>2675.4</v>
      </c>
      <c r="L42" s="11"/>
      <c r="M42" s="19"/>
    </row>
    <row r="43" ht="25.5" customHeight="1" spans="1:13">
      <c r="A43" s="8">
        <v>32</v>
      </c>
      <c r="B43" s="9" t="s">
        <v>146</v>
      </c>
      <c r="C43" s="9" t="s">
        <v>504</v>
      </c>
      <c r="D43" s="9"/>
      <c r="E43" s="10" t="s">
        <v>184</v>
      </c>
      <c r="F43" s="11">
        <v>4753.28</v>
      </c>
      <c r="G43" s="11">
        <v>12.5</v>
      </c>
      <c r="H43" s="11">
        <v>59416</v>
      </c>
      <c r="I43" s="11"/>
      <c r="J43" s="11"/>
      <c r="K43" s="11">
        <v>59416</v>
      </c>
      <c r="L43" s="11"/>
      <c r="M43" s="19"/>
    </row>
    <row r="44" ht="25.5" customHeight="1" spans="1:13">
      <c r="A44" s="8">
        <v>33</v>
      </c>
      <c r="B44" s="9" t="s">
        <v>158</v>
      </c>
      <c r="C44" s="9" t="s">
        <v>505</v>
      </c>
      <c r="D44" s="9"/>
      <c r="E44" s="10" t="s">
        <v>184</v>
      </c>
      <c r="F44" s="11">
        <v>704</v>
      </c>
      <c r="G44" s="11">
        <v>5</v>
      </c>
      <c r="H44" s="11">
        <v>3520</v>
      </c>
      <c r="I44" s="11"/>
      <c r="J44" s="11"/>
      <c r="K44" s="11">
        <v>3520</v>
      </c>
      <c r="L44" s="11"/>
      <c r="M44" s="19"/>
    </row>
    <row r="45" ht="25.5" customHeight="1" spans="1:13">
      <c r="A45" s="8">
        <v>34</v>
      </c>
      <c r="B45" s="9" t="s">
        <v>160</v>
      </c>
      <c r="C45" s="9" t="s">
        <v>506</v>
      </c>
      <c r="D45" s="9"/>
      <c r="E45" s="10" t="s">
        <v>184</v>
      </c>
      <c r="F45" s="11">
        <v>576</v>
      </c>
      <c r="G45" s="11">
        <v>3</v>
      </c>
      <c r="H45" s="11">
        <v>1728</v>
      </c>
      <c r="I45" s="11"/>
      <c r="J45" s="11"/>
      <c r="K45" s="11">
        <v>1728</v>
      </c>
      <c r="L45" s="11"/>
      <c r="M45" s="19"/>
    </row>
    <row r="46" ht="25.5" customHeight="1" spans="1:13">
      <c r="A46" s="8">
        <v>35</v>
      </c>
      <c r="B46" s="9" t="s">
        <v>507</v>
      </c>
      <c r="C46" s="9" t="s">
        <v>508</v>
      </c>
      <c r="D46" s="9"/>
      <c r="E46" s="10" t="s">
        <v>171</v>
      </c>
      <c r="F46" s="11">
        <v>8</v>
      </c>
      <c r="G46" s="11">
        <v>120</v>
      </c>
      <c r="H46" s="11">
        <v>960</v>
      </c>
      <c r="I46" s="11"/>
      <c r="J46" s="11"/>
      <c r="K46" s="11">
        <v>960</v>
      </c>
      <c r="L46" s="11"/>
      <c r="M46" s="19"/>
    </row>
    <row r="47" ht="36.75" customHeight="1" spans="1:13">
      <c r="A47" s="8">
        <v>36</v>
      </c>
      <c r="B47" s="9" t="s">
        <v>509</v>
      </c>
      <c r="C47" s="9" t="s">
        <v>510</v>
      </c>
      <c r="D47" s="9"/>
      <c r="E47" s="10" t="s">
        <v>463</v>
      </c>
      <c r="F47" s="11">
        <v>0.144</v>
      </c>
      <c r="G47" s="11">
        <v>11330.94</v>
      </c>
      <c r="H47" s="11">
        <v>1631.66</v>
      </c>
      <c r="I47" s="11">
        <v>591.73</v>
      </c>
      <c r="J47" s="11"/>
      <c r="K47" s="11">
        <v>1039.92</v>
      </c>
      <c r="L47" s="11"/>
      <c r="M47" s="19"/>
    </row>
    <row r="48" ht="36.75" customHeight="1" spans="1:13">
      <c r="A48" s="8">
        <v>37</v>
      </c>
      <c r="B48" s="9" t="s">
        <v>511</v>
      </c>
      <c r="C48" s="9" t="s">
        <v>512</v>
      </c>
      <c r="D48" s="9"/>
      <c r="E48" s="10" t="s">
        <v>380</v>
      </c>
      <c r="F48" s="11">
        <v>28</v>
      </c>
      <c r="G48" s="11">
        <v>16.76</v>
      </c>
      <c r="H48" s="11">
        <v>469.28</v>
      </c>
      <c r="I48" s="11">
        <v>469.28</v>
      </c>
      <c r="J48" s="11"/>
      <c r="K48" s="11"/>
      <c r="L48" s="11"/>
      <c r="M48" s="19">
        <v>1680</v>
      </c>
    </row>
    <row r="49" ht="18" customHeight="1" spans="1:13">
      <c r="A49" s="8"/>
      <c r="B49" s="9" t="s">
        <v>466</v>
      </c>
      <c r="C49" s="9" t="s">
        <v>513</v>
      </c>
      <c r="D49" s="9"/>
      <c r="E49" s="10" t="s">
        <v>380</v>
      </c>
      <c r="F49" s="11">
        <v>28</v>
      </c>
      <c r="G49" s="11">
        <v>60</v>
      </c>
      <c r="H49" s="9"/>
      <c r="I49" s="9"/>
      <c r="J49" s="9"/>
      <c r="K49" s="9"/>
      <c r="L49" s="9"/>
      <c r="M49" s="19">
        <v>1680</v>
      </c>
    </row>
    <row r="50" ht="25.5" customHeight="1" spans="1:13">
      <c r="A50" s="8">
        <v>38</v>
      </c>
      <c r="B50" s="9" t="s">
        <v>514</v>
      </c>
      <c r="C50" s="9" t="s">
        <v>515</v>
      </c>
      <c r="D50" s="9"/>
      <c r="E50" s="10" t="s">
        <v>175</v>
      </c>
      <c r="F50" s="11">
        <v>1.44</v>
      </c>
      <c r="G50" s="11">
        <v>1246.4</v>
      </c>
      <c r="H50" s="11">
        <v>1794.82</v>
      </c>
      <c r="I50" s="11">
        <v>703.3</v>
      </c>
      <c r="J50" s="11"/>
      <c r="K50" s="11">
        <v>1091.52</v>
      </c>
      <c r="L50" s="11"/>
      <c r="M50" s="19"/>
    </row>
    <row r="51" ht="25.5" customHeight="1" spans="1:13">
      <c r="A51" s="8">
        <v>39</v>
      </c>
      <c r="B51" s="9" t="s">
        <v>516</v>
      </c>
      <c r="C51" s="9" t="s">
        <v>517</v>
      </c>
      <c r="D51" s="9"/>
      <c r="E51" s="10" t="s">
        <v>228</v>
      </c>
      <c r="F51" s="11">
        <v>0.9</v>
      </c>
      <c r="G51" s="11">
        <v>4226.19</v>
      </c>
      <c r="H51" s="11">
        <v>3803.57</v>
      </c>
      <c r="I51" s="11">
        <v>476.47</v>
      </c>
      <c r="J51" s="11"/>
      <c r="K51" s="11">
        <v>3327.1</v>
      </c>
      <c r="L51" s="11"/>
      <c r="M51" s="19"/>
    </row>
    <row r="52" ht="36.75" customHeight="1" spans="1:13">
      <c r="A52" s="29">
        <v>40</v>
      </c>
      <c r="B52" s="14" t="s">
        <v>518</v>
      </c>
      <c r="C52" s="14" t="s">
        <v>519</v>
      </c>
      <c r="D52" s="14"/>
      <c r="E52" s="13" t="s">
        <v>175</v>
      </c>
      <c r="F52" s="31">
        <v>0.928</v>
      </c>
      <c r="G52" s="31">
        <v>226.61</v>
      </c>
      <c r="H52" s="31">
        <v>210.29</v>
      </c>
      <c r="I52" s="31">
        <v>196.5</v>
      </c>
      <c r="J52" s="31"/>
      <c r="K52" s="31"/>
      <c r="L52" s="31">
        <v>13.79</v>
      </c>
      <c r="M52" s="20"/>
    </row>
    <row r="53" ht="18" customHeight="1" spans="1:13">
      <c r="A53" s="15" t="s">
        <v>117</v>
      </c>
      <c r="B53" s="15"/>
      <c r="C53" s="15"/>
      <c r="D53" s="16" t="s">
        <v>118</v>
      </c>
      <c r="E53" s="16"/>
      <c r="F53" s="16"/>
      <c r="G53" s="16"/>
      <c r="H53" s="16"/>
      <c r="I53" s="16"/>
      <c r="J53" s="17" t="s">
        <v>119</v>
      </c>
      <c r="K53" s="17"/>
      <c r="L53" s="17"/>
      <c r="M53" s="17"/>
    </row>
    <row r="54" ht="43.5" customHeight="1" spans="1:13">
      <c r="A54" s="1" t="s">
        <v>446</v>
      </c>
      <c r="B54" s="1"/>
      <c r="C54" s="1"/>
      <c r="D54" s="1"/>
      <c r="E54" s="1"/>
      <c r="F54" s="1"/>
      <c r="G54" s="1"/>
      <c r="H54" s="1"/>
      <c r="I54" s="1"/>
      <c r="J54" s="2"/>
      <c r="K54" s="2"/>
      <c r="L54" s="2"/>
      <c r="M54" s="2"/>
    </row>
    <row r="55" ht="28.5" customHeight="1" spans="1:13">
      <c r="A55" s="3" t="s">
        <v>441</v>
      </c>
      <c r="B55" s="3"/>
      <c r="C55" s="3"/>
      <c r="D55" s="4"/>
      <c r="E55" s="4"/>
      <c r="F55" s="4"/>
      <c r="G55" s="4"/>
      <c r="H55" s="4"/>
      <c r="I55" s="4"/>
      <c r="J55" s="5" t="s">
        <v>520</v>
      </c>
      <c r="K55" s="5"/>
      <c r="L55" s="5"/>
      <c r="M55" s="5"/>
    </row>
    <row r="56" ht="18" customHeight="1" spans="1:13">
      <c r="A56" s="6" t="s">
        <v>1</v>
      </c>
      <c r="B56" s="7" t="s">
        <v>122</v>
      </c>
      <c r="C56" s="7" t="s">
        <v>123</v>
      </c>
      <c r="D56" s="7"/>
      <c r="E56" s="7" t="s">
        <v>5</v>
      </c>
      <c r="F56" s="7" t="s">
        <v>124</v>
      </c>
      <c r="G56" s="7" t="s">
        <v>125</v>
      </c>
      <c r="H56" s="7" t="s">
        <v>126</v>
      </c>
      <c r="I56" s="7" t="s">
        <v>127</v>
      </c>
      <c r="J56" s="7"/>
      <c r="K56" s="7"/>
      <c r="L56" s="7"/>
      <c r="M56" s="18" t="s">
        <v>128</v>
      </c>
    </row>
    <row r="57" ht="18" customHeight="1" spans="1:13">
      <c r="A57" s="32"/>
      <c r="B57" s="33"/>
      <c r="C57" s="33"/>
      <c r="D57" s="33"/>
      <c r="E57" s="33"/>
      <c r="F57" s="33"/>
      <c r="G57" s="33"/>
      <c r="H57" s="33"/>
      <c r="I57" s="33" t="s">
        <v>82</v>
      </c>
      <c r="J57" s="33"/>
      <c r="K57" s="33" t="s">
        <v>83</v>
      </c>
      <c r="L57" s="33" t="s">
        <v>86</v>
      </c>
      <c r="M57" s="38"/>
    </row>
    <row r="58" ht="36.75" customHeight="1" spans="1:13">
      <c r="A58" s="8">
        <v>41</v>
      </c>
      <c r="B58" s="9" t="s">
        <v>521</v>
      </c>
      <c r="C58" s="9" t="s">
        <v>522</v>
      </c>
      <c r="D58" s="9"/>
      <c r="E58" s="10" t="s">
        <v>175</v>
      </c>
      <c r="F58" s="11">
        <v>3.232</v>
      </c>
      <c r="G58" s="11">
        <v>2581.42</v>
      </c>
      <c r="H58" s="11">
        <v>8343.15</v>
      </c>
      <c r="I58" s="11">
        <v>1298.71</v>
      </c>
      <c r="J58" s="11"/>
      <c r="K58" s="11">
        <v>5366.06</v>
      </c>
      <c r="L58" s="11">
        <v>1678.38</v>
      </c>
      <c r="M58" s="19"/>
    </row>
    <row r="59" ht="36.75" customHeight="1" spans="1:13">
      <c r="A59" s="8">
        <v>42</v>
      </c>
      <c r="B59" s="9" t="s">
        <v>523</v>
      </c>
      <c r="C59" s="9" t="s">
        <v>524</v>
      </c>
      <c r="D59" s="9"/>
      <c r="E59" s="10" t="s">
        <v>175</v>
      </c>
      <c r="F59" s="11">
        <v>0.928</v>
      </c>
      <c r="G59" s="11">
        <v>3382.84</v>
      </c>
      <c r="H59" s="11">
        <v>3139.28</v>
      </c>
      <c r="I59" s="11">
        <v>1950.23</v>
      </c>
      <c r="J59" s="11"/>
      <c r="K59" s="11">
        <v>1162.73</v>
      </c>
      <c r="L59" s="11">
        <v>26.32</v>
      </c>
      <c r="M59" s="19">
        <v>2745.02</v>
      </c>
    </row>
    <row r="60" ht="18" customHeight="1" spans="1:13">
      <c r="A60" s="8"/>
      <c r="B60" s="9" t="s">
        <v>466</v>
      </c>
      <c r="C60" s="9" t="s">
        <v>525</v>
      </c>
      <c r="D60" s="9"/>
      <c r="E60" s="10" t="s">
        <v>184</v>
      </c>
      <c r="F60" s="11">
        <v>94.656</v>
      </c>
      <c r="G60" s="11">
        <v>29</v>
      </c>
      <c r="H60" s="9"/>
      <c r="I60" s="9"/>
      <c r="J60" s="9"/>
      <c r="K60" s="9"/>
      <c r="L60" s="9"/>
      <c r="M60" s="19">
        <v>2745.02</v>
      </c>
    </row>
    <row r="61" ht="36.75" customHeight="1" spans="1:13">
      <c r="A61" s="8">
        <v>43</v>
      </c>
      <c r="B61" s="9" t="s">
        <v>526</v>
      </c>
      <c r="C61" s="9" t="s">
        <v>527</v>
      </c>
      <c r="D61" s="9"/>
      <c r="E61" s="10" t="s">
        <v>175</v>
      </c>
      <c r="F61" s="11">
        <v>2.304</v>
      </c>
      <c r="G61" s="11">
        <v>4740.37</v>
      </c>
      <c r="H61" s="11">
        <v>10921.81</v>
      </c>
      <c r="I61" s="11">
        <v>2537.23</v>
      </c>
      <c r="J61" s="11"/>
      <c r="K61" s="11">
        <v>8384.58</v>
      </c>
      <c r="L61" s="11"/>
      <c r="M61" s="19"/>
    </row>
    <row r="62" ht="36.75" customHeight="1" spans="1:13">
      <c r="A62" s="8">
        <v>44</v>
      </c>
      <c r="B62" s="9" t="s">
        <v>528</v>
      </c>
      <c r="C62" s="9" t="s">
        <v>529</v>
      </c>
      <c r="D62" s="9"/>
      <c r="E62" s="10" t="s">
        <v>175</v>
      </c>
      <c r="F62" s="11">
        <v>2.304</v>
      </c>
      <c r="G62" s="11">
        <v>161.42</v>
      </c>
      <c r="H62" s="11">
        <v>371.91</v>
      </c>
      <c r="I62" s="11">
        <v>288.05</v>
      </c>
      <c r="J62" s="11"/>
      <c r="K62" s="11">
        <v>83.87</v>
      </c>
      <c r="L62" s="11"/>
      <c r="M62" s="19"/>
    </row>
    <row r="63" ht="25.5" customHeight="1" spans="1:13">
      <c r="A63" s="8">
        <v>45</v>
      </c>
      <c r="B63" s="9" t="s">
        <v>154</v>
      </c>
      <c r="C63" s="9" t="s">
        <v>530</v>
      </c>
      <c r="D63" s="9"/>
      <c r="E63" s="10" t="s">
        <v>531</v>
      </c>
      <c r="F63" s="11">
        <v>0.096</v>
      </c>
      <c r="G63" s="11">
        <v>500</v>
      </c>
      <c r="H63" s="11">
        <v>48</v>
      </c>
      <c r="I63" s="11"/>
      <c r="J63" s="11"/>
      <c r="K63" s="11">
        <v>48</v>
      </c>
      <c r="L63" s="11"/>
      <c r="M63" s="19"/>
    </row>
    <row r="64" ht="25.5" customHeight="1" spans="1:13">
      <c r="A64" s="8">
        <v>46</v>
      </c>
      <c r="B64" s="9" t="s">
        <v>131</v>
      </c>
      <c r="C64" s="9" t="s">
        <v>532</v>
      </c>
      <c r="D64" s="9"/>
      <c r="E64" s="10" t="s">
        <v>533</v>
      </c>
      <c r="F64" s="11">
        <v>4</v>
      </c>
      <c r="G64" s="11">
        <v>650</v>
      </c>
      <c r="H64" s="11">
        <v>2600</v>
      </c>
      <c r="I64" s="11"/>
      <c r="J64" s="11"/>
      <c r="K64" s="11">
        <v>2600</v>
      </c>
      <c r="L64" s="11"/>
      <c r="M64" s="19"/>
    </row>
    <row r="65" ht="25.5" customHeight="1" spans="1:13">
      <c r="A65" s="8">
        <v>47</v>
      </c>
      <c r="B65" s="9" t="s">
        <v>143</v>
      </c>
      <c r="C65" s="9" t="s">
        <v>534</v>
      </c>
      <c r="D65" s="9"/>
      <c r="E65" s="10" t="s">
        <v>533</v>
      </c>
      <c r="F65" s="11">
        <v>4</v>
      </c>
      <c r="G65" s="11">
        <v>3500</v>
      </c>
      <c r="H65" s="11">
        <v>14000</v>
      </c>
      <c r="I65" s="11"/>
      <c r="J65" s="11"/>
      <c r="K65" s="11">
        <v>14000</v>
      </c>
      <c r="L65" s="11"/>
      <c r="M65" s="19"/>
    </row>
    <row r="66" ht="25.5" customHeight="1" spans="1:13">
      <c r="A66" s="12"/>
      <c r="B66" s="14"/>
      <c r="C66" s="14" t="s">
        <v>241</v>
      </c>
      <c r="D66" s="14"/>
      <c r="E66" s="14"/>
      <c r="F66" s="14"/>
      <c r="G66" s="14"/>
      <c r="H66" s="31">
        <v>604657.1</v>
      </c>
      <c r="I66" s="31">
        <v>128100.07</v>
      </c>
      <c r="J66" s="31"/>
      <c r="K66" s="31">
        <v>420980.47</v>
      </c>
      <c r="L66" s="31">
        <v>55576.57</v>
      </c>
      <c r="M66" s="20">
        <v>70807.81</v>
      </c>
    </row>
    <row r="67" ht="18" customHeight="1" spans="1:13">
      <c r="A67" s="15" t="s">
        <v>117</v>
      </c>
      <c r="B67" s="15"/>
      <c r="C67" s="15"/>
      <c r="D67" s="16" t="s">
        <v>118</v>
      </c>
      <c r="E67" s="16"/>
      <c r="F67" s="16"/>
      <c r="G67" s="16"/>
      <c r="H67" s="16"/>
      <c r="I67" s="16"/>
      <c r="J67" s="17" t="s">
        <v>119</v>
      </c>
      <c r="K67" s="17"/>
      <c r="L67" s="17"/>
      <c r="M67" s="17"/>
    </row>
  </sheetData>
  <mergeCells count="155">
    <mergeCell ref="A1:M1"/>
    <mergeCell ref="A2:C2"/>
    <mergeCell ref="D2:I2"/>
    <mergeCell ref="J2:M2"/>
    <mergeCell ref="I3:L3"/>
    <mergeCell ref="I4:J4"/>
    <mergeCell ref="C5:D5"/>
    <mergeCell ref="I5:J5"/>
    <mergeCell ref="C6:D6"/>
    <mergeCell ref="I6:J6"/>
    <mergeCell ref="C7:D7"/>
    <mergeCell ref="I7:J7"/>
    <mergeCell ref="C8:D8"/>
    <mergeCell ref="I8:J8"/>
    <mergeCell ref="C9:D9"/>
    <mergeCell ref="I9:J9"/>
    <mergeCell ref="C10:D10"/>
    <mergeCell ref="I10:J10"/>
    <mergeCell ref="C11:D11"/>
    <mergeCell ref="I11:J11"/>
    <mergeCell ref="C12:D12"/>
    <mergeCell ref="I12:J12"/>
    <mergeCell ref="C13:D13"/>
    <mergeCell ref="I13:J13"/>
    <mergeCell ref="C14:D14"/>
    <mergeCell ref="I14:J14"/>
    <mergeCell ref="C15:D15"/>
    <mergeCell ref="I15:J15"/>
    <mergeCell ref="C16:D16"/>
    <mergeCell ref="I16:J16"/>
    <mergeCell ref="C17:D17"/>
    <mergeCell ref="I17:J17"/>
    <mergeCell ref="C18:D18"/>
    <mergeCell ref="I18:J18"/>
    <mergeCell ref="C19:D19"/>
    <mergeCell ref="I19:J19"/>
    <mergeCell ref="C20:D20"/>
    <mergeCell ref="I20:J20"/>
    <mergeCell ref="C21:D21"/>
    <mergeCell ref="I21:J21"/>
    <mergeCell ref="C22:D22"/>
    <mergeCell ref="I22:J22"/>
    <mergeCell ref="C23:D23"/>
    <mergeCell ref="I23:J23"/>
    <mergeCell ref="C24:D24"/>
    <mergeCell ref="I24:J24"/>
    <mergeCell ref="C25:D25"/>
    <mergeCell ref="I25:J25"/>
    <mergeCell ref="A26:C26"/>
    <mergeCell ref="D26:I26"/>
    <mergeCell ref="J26:M26"/>
    <mergeCell ref="A27:M27"/>
    <mergeCell ref="A28:C28"/>
    <mergeCell ref="D28:I28"/>
    <mergeCell ref="J28:M28"/>
    <mergeCell ref="I29:L29"/>
    <mergeCell ref="I30:J30"/>
    <mergeCell ref="C31:D31"/>
    <mergeCell ref="I31:J31"/>
    <mergeCell ref="C32:D32"/>
    <mergeCell ref="I32:J32"/>
    <mergeCell ref="C33:D33"/>
    <mergeCell ref="I33:J33"/>
    <mergeCell ref="C34:D34"/>
    <mergeCell ref="I34:J34"/>
    <mergeCell ref="C35:D35"/>
    <mergeCell ref="I35:J35"/>
    <mergeCell ref="C36:D36"/>
    <mergeCell ref="I36:J36"/>
    <mergeCell ref="C37:D37"/>
    <mergeCell ref="I37:J37"/>
    <mergeCell ref="C38:D38"/>
    <mergeCell ref="I38:J38"/>
    <mergeCell ref="C39:D39"/>
    <mergeCell ref="I39:J39"/>
    <mergeCell ref="C40:D40"/>
    <mergeCell ref="I40:J40"/>
    <mergeCell ref="C41:D41"/>
    <mergeCell ref="I41:J41"/>
    <mergeCell ref="C42:D42"/>
    <mergeCell ref="I42:J42"/>
    <mergeCell ref="C43:D43"/>
    <mergeCell ref="I43:J43"/>
    <mergeCell ref="C44:D44"/>
    <mergeCell ref="I44:J44"/>
    <mergeCell ref="C45:D45"/>
    <mergeCell ref="I45:J45"/>
    <mergeCell ref="C46:D46"/>
    <mergeCell ref="I46:J46"/>
    <mergeCell ref="C47:D47"/>
    <mergeCell ref="I47:J47"/>
    <mergeCell ref="C48:D48"/>
    <mergeCell ref="I48:J48"/>
    <mergeCell ref="C49:D49"/>
    <mergeCell ref="I49:J49"/>
    <mergeCell ref="C50:D50"/>
    <mergeCell ref="I50:J50"/>
    <mergeCell ref="C51:D51"/>
    <mergeCell ref="I51:J51"/>
    <mergeCell ref="C52:D52"/>
    <mergeCell ref="I52:J52"/>
    <mergeCell ref="A53:C53"/>
    <mergeCell ref="D53:I53"/>
    <mergeCell ref="J53:M53"/>
    <mergeCell ref="A54:M54"/>
    <mergeCell ref="A55:C55"/>
    <mergeCell ref="D55:I55"/>
    <mergeCell ref="J55:M55"/>
    <mergeCell ref="I56:L56"/>
    <mergeCell ref="I57:J57"/>
    <mergeCell ref="C58:D58"/>
    <mergeCell ref="I58:J58"/>
    <mergeCell ref="C59:D59"/>
    <mergeCell ref="I59:J59"/>
    <mergeCell ref="C60:D60"/>
    <mergeCell ref="I60:J60"/>
    <mergeCell ref="C61:D61"/>
    <mergeCell ref="I61:J61"/>
    <mergeCell ref="C62:D62"/>
    <mergeCell ref="I62:J62"/>
    <mergeCell ref="C63:D63"/>
    <mergeCell ref="I63:J63"/>
    <mergeCell ref="C64:D64"/>
    <mergeCell ref="I64:J64"/>
    <mergeCell ref="C65:D65"/>
    <mergeCell ref="I65:J65"/>
    <mergeCell ref="C66:D66"/>
    <mergeCell ref="I66:J66"/>
    <mergeCell ref="A67:C67"/>
    <mergeCell ref="D67:I67"/>
    <mergeCell ref="J67:M67"/>
    <mergeCell ref="A3:A4"/>
    <mergeCell ref="A29:A30"/>
    <mergeCell ref="A56:A57"/>
    <mergeCell ref="B3:B4"/>
    <mergeCell ref="B29:B30"/>
    <mergeCell ref="B56:B57"/>
    <mergeCell ref="E3:E4"/>
    <mergeCell ref="E29:E30"/>
    <mergeCell ref="E56:E57"/>
    <mergeCell ref="F3:F4"/>
    <mergeCell ref="F29:F30"/>
    <mergeCell ref="F56:F57"/>
    <mergeCell ref="G3:G4"/>
    <mergeCell ref="G29:G30"/>
    <mergeCell ref="G56:G57"/>
    <mergeCell ref="H3:H4"/>
    <mergeCell ref="H29:H30"/>
    <mergeCell ref="H56:H57"/>
    <mergeCell ref="M3:M4"/>
    <mergeCell ref="M29:M30"/>
    <mergeCell ref="M56:M57"/>
    <mergeCell ref="C3:D4"/>
    <mergeCell ref="C29:D30"/>
    <mergeCell ref="C56:D57"/>
  </mergeCells>
  <printOptions horizontalCentered="1"/>
  <pageMargins left="0.19975" right="0.19975" top="0.59375" bottom="0" header="0.59375" footer="0"/>
  <pageSetup paperSize="9" orientation="portrait"/>
  <headerFooter/>
  <rowBreaks count="2" manualBreakCount="2">
    <brk id="26" max="16383" man="1"/>
    <brk id="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showGridLines="0" workbookViewId="0">
      <selection activeCell="A3" sqref="A3:E16"/>
    </sheetView>
  </sheetViews>
  <sheetFormatPr defaultColWidth="9" defaultRowHeight="12" outlineLevelCol="4"/>
  <cols>
    <col min="1" max="1" width="17.1619047619048" customWidth="1"/>
    <col min="2" max="2" width="21.3333333333333" customWidth="1"/>
    <col min="3" max="3" width="26.6666666666667" customWidth="1"/>
    <col min="4" max="4" width="10.6666666666667" customWidth="1"/>
    <col min="5" max="5" width="37.3333333333333" customWidth="1"/>
  </cols>
  <sheetData>
    <row r="1" ht="26.25" customHeight="1" spans="1:5">
      <c r="A1" s="41" t="s">
        <v>48</v>
      </c>
      <c r="B1" s="41"/>
      <c r="C1" s="41"/>
      <c r="D1" s="41"/>
      <c r="E1" s="41"/>
    </row>
    <row r="2" ht="25.5" customHeight="1" spans="1:5">
      <c r="A2" s="15" t="s">
        <v>49</v>
      </c>
      <c r="B2" s="15"/>
      <c r="C2" s="15"/>
      <c r="D2" s="15"/>
      <c r="E2" s="17" t="s">
        <v>50</v>
      </c>
    </row>
    <row r="3" ht="14.25" customHeight="1" spans="1:5">
      <c r="A3" s="25" t="s">
        <v>1</v>
      </c>
      <c r="B3" s="26" t="s">
        <v>2</v>
      </c>
      <c r="C3" s="26"/>
      <c r="D3" s="27" t="s">
        <v>51</v>
      </c>
      <c r="E3" s="27"/>
    </row>
    <row r="4" ht="18.75" customHeight="1" spans="1:5">
      <c r="A4" s="8"/>
      <c r="B4" s="10"/>
      <c r="C4" s="10"/>
      <c r="D4" s="28"/>
      <c r="E4" s="28"/>
    </row>
    <row r="5" ht="14.25" customHeight="1" spans="1:5">
      <c r="A5" s="8" t="s">
        <v>52</v>
      </c>
      <c r="B5" s="9" t="s">
        <v>53</v>
      </c>
      <c r="C5" s="9"/>
      <c r="D5" s="19">
        <v>1588383.34</v>
      </c>
      <c r="E5" s="19"/>
    </row>
    <row r="6" ht="14.25" customHeight="1" spans="1:5">
      <c r="A6" s="8" t="s">
        <v>54</v>
      </c>
      <c r="B6" s="9" t="s">
        <v>11</v>
      </c>
      <c r="C6" s="9"/>
      <c r="D6" s="19">
        <v>872312.21</v>
      </c>
      <c r="E6" s="19"/>
    </row>
    <row r="7" ht="14.25" customHeight="1" spans="1:5">
      <c r="A7" s="8" t="s">
        <v>55</v>
      </c>
      <c r="B7" s="9" t="s">
        <v>12</v>
      </c>
      <c r="C7" s="9"/>
      <c r="D7" s="19">
        <v>716071.13</v>
      </c>
      <c r="E7" s="19"/>
    </row>
    <row r="8" ht="14.25" customHeight="1" spans="1:5">
      <c r="A8" s="8" t="s">
        <v>56</v>
      </c>
      <c r="B8" s="9" t="s">
        <v>57</v>
      </c>
      <c r="C8" s="9"/>
      <c r="D8" s="19">
        <v>937069.09</v>
      </c>
      <c r="E8" s="19"/>
    </row>
    <row r="9" ht="14.25" customHeight="1" spans="1:5">
      <c r="A9" s="8" t="s">
        <v>58</v>
      </c>
      <c r="B9" s="9" t="s">
        <v>16</v>
      </c>
      <c r="C9" s="9"/>
      <c r="D9" s="19">
        <v>763896.15</v>
      </c>
      <c r="E9" s="19"/>
    </row>
    <row r="10" ht="14.25" customHeight="1" spans="1:5">
      <c r="A10" s="8" t="s">
        <v>59</v>
      </c>
      <c r="B10" s="9" t="s">
        <v>17</v>
      </c>
      <c r="C10" s="9"/>
      <c r="D10" s="19">
        <v>173172.94</v>
      </c>
      <c r="E10" s="19"/>
    </row>
    <row r="11" ht="14.25" customHeight="1" spans="1:5">
      <c r="A11" s="8" t="s">
        <v>60</v>
      </c>
      <c r="B11" s="9" t="s">
        <v>19</v>
      </c>
      <c r="C11" s="9"/>
      <c r="D11" s="19">
        <v>605261.46</v>
      </c>
      <c r="E11" s="19"/>
    </row>
    <row r="12" ht="14.25" customHeight="1" spans="1:5">
      <c r="A12" s="8" t="s">
        <v>61</v>
      </c>
      <c r="B12" s="9" t="s">
        <v>21</v>
      </c>
      <c r="C12" s="9"/>
      <c r="D12" s="19">
        <v>291773.3</v>
      </c>
      <c r="E12" s="19"/>
    </row>
    <row r="13" ht="14.25" customHeight="1" spans="1:5">
      <c r="A13" s="8" t="s">
        <v>62</v>
      </c>
      <c r="B13" s="9" t="s">
        <v>22</v>
      </c>
      <c r="C13" s="9"/>
      <c r="D13" s="19">
        <v>213086.28</v>
      </c>
      <c r="E13" s="19"/>
    </row>
    <row r="14" ht="14.25" customHeight="1" spans="1:5">
      <c r="A14" s="8" t="s">
        <v>63</v>
      </c>
      <c r="B14" s="9" t="s">
        <v>23</v>
      </c>
      <c r="C14" s="9"/>
      <c r="D14" s="19">
        <v>50724.02</v>
      </c>
      <c r="E14" s="19"/>
    </row>
    <row r="15" ht="14.25" customHeight="1" spans="1:5">
      <c r="A15" s="8" t="s">
        <v>64</v>
      </c>
      <c r="B15" s="9" t="s">
        <v>24</v>
      </c>
      <c r="C15" s="9"/>
      <c r="D15" s="19">
        <v>49677.86</v>
      </c>
      <c r="E15" s="19"/>
    </row>
    <row r="16" ht="18" customHeight="1" spans="1:5">
      <c r="A16" s="29" t="s">
        <v>65</v>
      </c>
      <c r="B16" s="13"/>
      <c r="C16" s="13"/>
      <c r="D16" s="20">
        <v>3130713.89</v>
      </c>
      <c r="E16" s="20"/>
    </row>
  </sheetData>
  <mergeCells count="29">
    <mergeCell ref="A1:E1"/>
    <mergeCell ref="A2:D2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A16:C16"/>
    <mergeCell ref="D16:E16"/>
    <mergeCell ref="A3:A4"/>
    <mergeCell ref="B3:C4"/>
    <mergeCell ref="D3:E4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showGridLines="0" workbookViewId="0">
      <selection activeCell="A1" sqref="A1:K1"/>
    </sheetView>
  </sheetViews>
  <sheetFormatPr defaultColWidth="9" defaultRowHeight="12"/>
  <cols>
    <col min="1" max="1" width="7.83809523809524" customWidth="1"/>
    <col min="2" max="2" width="13.1714285714286" customWidth="1"/>
    <col min="3" max="3" width="3.5047619047619" customWidth="1"/>
    <col min="4" max="4" width="20.8380952380952" customWidth="1"/>
    <col min="5" max="5" width="8.17142857142857" customWidth="1"/>
    <col min="6" max="7" width="12" customWidth="1"/>
    <col min="8" max="8" width="10.6666666666667" customWidth="1"/>
    <col min="9" max="9" width="5.66666666666667" customWidth="1"/>
    <col min="10" max="10" width="5.5047619047619" customWidth="1"/>
    <col min="11" max="11" width="13.8285714285714" customWidth="1"/>
  </cols>
  <sheetData>
    <row r="1" ht="43.5" customHeight="1" spans="1:11">
      <c r="A1" s="1" t="s">
        <v>242</v>
      </c>
      <c r="B1" s="1"/>
      <c r="C1" s="1"/>
      <c r="D1" s="1"/>
      <c r="E1" s="1"/>
      <c r="F1" s="1"/>
      <c r="G1" s="1"/>
      <c r="H1" s="1"/>
      <c r="I1" s="1"/>
      <c r="J1" s="2"/>
      <c r="K1" s="2"/>
    </row>
    <row r="2" ht="41.25" customHeight="1" spans="1:11">
      <c r="A2" s="3" t="s">
        <v>441</v>
      </c>
      <c r="B2" s="3"/>
      <c r="C2" s="3"/>
      <c r="D2" s="4"/>
      <c r="E2" s="4"/>
      <c r="F2" s="4"/>
      <c r="G2" s="4"/>
      <c r="H2" s="4"/>
      <c r="I2" s="4"/>
      <c r="J2" s="5" t="s">
        <v>274</v>
      </c>
      <c r="K2" s="5"/>
    </row>
    <row r="3" ht="18.75" customHeight="1" spans="1:11">
      <c r="A3" s="6" t="s">
        <v>1</v>
      </c>
      <c r="B3" s="7" t="s">
        <v>122</v>
      </c>
      <c r="C3" s="7" t="s">
        <v>243</v>
      </c>
      <c r="D3" s="7"/>
      <c r="E3" s="7" t="s">
        <v>5</v>
      </c>
      <c r="F3" s="7" t="s">
        <v>244</v>
      </c>
      <c r="G3" s="7" t="s">
        <v>245</v>
      </c>
      <c r="H3" s="7" t="s">
        <v>246</v>
      </c>
      <c r="I3" s="7" t="s">
        <v>247</v>
      </c>
      <c r="J3" s="7"/>
      <c r="K3" s="18" t="s">
        <v>248</v>
      </c>
    </row>
    <row r="4" ht="18" customHeight="1" spans="1:11">
      <c r="A4" s="32"/>
      <c r="B4" s="33"/>
      <c r="C4" s="33"/>
      <c r="D4" s="33"/>
      <c r="E4" s="33"/>
      <c r="F4" s="33"/>
      <c r="G4" s="33"/>
      <c r="H4" s="33"/>
      <c r="I4" s="33"/>
      <c r="J4" s="33"/>
      <c r="K4" s="38" t="s">
        <v>249</v>
      </c>
    </row>
    <row r="5" ht="18.75" customHeight="1" spans="1:11">
      <c r="A5" s="8">
        <v>1</v>
      </c>
      <c r="B5" s="9" t="s">
        <v>535</v>
      </c>
      <c r="C5" s="9" t="s">
        <v>536</v>
      </c>
      <c r="D5" s="9"/>
      <c r="E5" s="10" t="s">
        <v>366</v>
      </c>
      <c r="F5" s="11">
        <v>3968.3</v>
      </c>
      <c r="G5" s="11">
        <v>3104.87</v>
      </c>
      <c r="H5" s="11">
        <v>-863.43</v>
      </c>
      <c r="I5" s="11">
        <v>1.005</v>
      </c>
      <c r="J5" s="11"/>
      <c r="K5" s="19">
        <v>-867.75</v>
      </c>
    </row>
    <row r="6" ht="18.75" customHeight="1" spans="1:11">
      <c r="A6" s="8">
        <v>2</v>
      </c>
      <c r="B6" s="9" t="s">
        <v>537</v>
      </c>
      <c r="C6" s="9" t="s">
        <v>538</v>
      </c>
      <c r="D6" s="9"/>
      <c r="E6" s="10" t="s">
        <v>366</v>
      </c>
      <c r="F6" s="11">
        <v>3859.58</v>
      </c>
      <c r="G6" s="11">
        <v>3213.62</v>
      </c>
      <c r="H6" s="11">
        <v>-645.96</v>
      </c>
      <c r="I6" s="11">
        <v>1.176</v>
      </c>
      <c r="J6" s="11"/>
      <c r="K6" s="19">
        <v>-759.65</v>
      </c>
    </row>
    <row r="7" ht="18.75" customHeight="1" spans="1:11">
      <c r="A7" s="8">
        <v>3</v>
      </c>
      <c r="B7" s="9" t="s">
        <v>539</v>
      </c>
      <c r="C7" s="9" t="s">
        <v>540</v>
      </c>
      <c r="D7" s="9"/>
      <c r="E7" s="10" t="s">
        <v>254</v>
      </c>
      <c r="F7" s="11">
        <v>8.09</v>
      </c>
      <c r="G7" s="11">
        <v>4.71</v>
      </c>
      <c r="H7" s="11">
        <v>-3.38</v>
      </c>
      <c r="I7" s="11">
        <v>4.947</v>
      </c>
      <c r="J7" s="11"/>
      <c r="K7" s="19">
        <v>-16.72</v>
      </c>
    </row>
    <row r="8" ht="18.75" customHeight="1" spans="1:11">
      <c r="A8" s="8">
        <v>4</v>
      </c>
      <c r="B8" s="9" t="s">
        <v>541</v>
      </c>
      <c r="C8" s="9" t="s">
        <v>540</v>
      </c>
      <c r="D8" s="9"/>
      <c r="E8" s="10" t="s">
        <v>254</v>
      </c>
      <c r="F8" s="11">
        <v>8.09</v>
      </c>
      <c r="G8" s="11">
        <v>4.71</v>
      </c>
      <c r="H8" s="11">
        <v>-3.38</v>
      </c>
      <c r="I8" s="11">
        <v>6.973</v>
      </c>
      <c r="J8" s="11"/>
      <c r="K8" s="19">
        <v>-23.57</v>
      </c>
    </row>
    <row r="9" ht="18.75" customHeight="1" spans="1:11">
      <c r="A9" s="8">
        <v>5</v>
      </c>
      <c r="B9" s="9" t="s">
        <v>359</v>
      </c>
      <c r="C9" s="9" t="s">
        <v>360</v>
      </c>
      <c r="D9" s="9"/>
      <c r="E9" s="10" t="s">
        <v>184</v>
      </c>
      <c r="F9" s="11">
        <v>5.3</v>
      </c>
      <c r="G9" s="11">
        <v>0.1</v>
      </c>
      <c r="H9" s="11">
        <v>-5.2</v>
      </c>
      <c r="I9" s="11">
        <v>295.631</v>
      </c>
      <c r="J9" s="11"/>
      <c r="K9" s="19">
        <v>-1537.28</v>
      </c>
    </row>
    <row r="10" ht="18.75" customHeight="1" spans="1:11">
      <c r="A10" s="8">
        <v>6</v>
      </c>
      <c r="B10" s="9" t="s">
        <v>542</v>
      </c>
      <c r="C10" s="9" t="s">
        <v>543</v>
      </c>
      <c r="D10" s="9"/>
      <c r="E10" s="10" t="s">
        <v>184</v>
      </c>
      <c r="F10" s="11">
        <v>6.38</v>
      </c>
      <c r="G10" s="11">
        <v>3.26</v>
      </c>
      <c r="H10" s="11">
        <v>-3.12</v>
      </c>
      <c r="I10" s="11">
        <v>187.952</v>
      </c>
      <c r="J10" s="11"/>
      <c r="K10" s="19">
        <v>-586.41</v>
      </c>
    </row>
    <row r="11" ht="18.75" customHeight="1" spans="1:11">
      <c r="A11" s="8">
        <v>7</v>
      </c>
      <c r="B11" s="9" t="s">
        <v>544</v>
      </c>
      <c r="C11" s="9" t="s">
        <v>545</v>
      </c>
      <c r="D11" s="9"/>
      <c r="E11" s="10" t="s">
        <v>184</v>
      </c>
      <c r="F11" s="11">
        <v>7.2</v>
      </c>
      <c r="G11" s="11">
        <v>8.12</v>
      </c>
      <c r="H11" s="11">
        <v>0.92</v>
      </c>
      <c r="I11" s="11">
        <v>151.2</v>
      </c>
      <c r="J11" s="11"/>
      <c r="K11" s="19">
        <v>139.1</v>
      </c>
    </row>
    <row r="12" ht="18.75" customHeight="1" spans="1:11">
      <c r="A12" s="8">
        <v>8</v>
      </c>
      <c r="B12" s="9" t="s">
        <v>264</v>
      </c>
      <c r="C12" s="9" t="s">
        <v>265</v>
      </c>
      <c r="D12" s="9"/>
      <c r="E12" s="10" t="s">
        <v>254</v>
      </c>
      <c r="F12" s="11">
        <v>4.21</v>
      </c>
      <c r="G12" s="11">
        <v>3.24</v>
      </c>
      <c r="H12" s="11">
        <v>-0.97</v>
      </c>
      <c r="I12" s="11">
        <v>3524.845</v>
      </c>
      <c r="J12" s="11"/>
      <c r="K12" s="19">
        <v>-3419.1</v>
      </c>
    </row>
    <row r="13" ht="18.75" customHeight="1" spans="1:11">
      <c r="A13" s="8">
        <v>9</v>
      </c>
      <c r="B13" s="9" t="s">
        <v>546</v>
      </c>
      <c r="C13" s="9" t="s">
        <v>547</v>
      </c>
      <c r="D13" s="9"/>
      <c r="E13" s="10" t="s">
        <v>366</v>
      </c>
      <c r="F13" s="11">
        <v>345</v>
      </c>
      <c r="G13" s="11">
        <v>296.46</v>
      </c>
      <c r="H13" s="11">
        <v>-48.54</v>
      </c>
      <c r="I13" s="11">
        <v>0.271</v>
      </c>
      <c r="J13" s="11"/>
      <c r="K13" s="19">
        <v>-13.15</v>
      </c>
    </row>
    <row r="14" ht="18.75" customHeight="1" spans="1:11">
      <c r="A14" s="8">
        <v>10</v>
      </c>
      <c r="B14" s="9" t="s">
        <v>255</v>
      </c>
      <c r="C14" s="9" t="s">
        <v>256</v>
      </c>
      <c r="D14" s="9"/>
      <c r="E14" s="10" t="s">
        <v>220</v>
      </c>
      <c r="F14" s="11">
        <v>66.82</v>
      </c>
      <c r="G14" s="11">
        <v>53.4</v>
      </c>
      <c r="H14" s="11">
        <v>-13.42</v>
      </c>
      <c r="I14" s="11">
        <v>79.119</v>
      </c>
      <c r="J14" s="11"/>
      <c r="K14" s="19">
        <v>-1061.78</v>
      </c>
    </row>
    <row r="15" ht="18.75" customHeight="1" spans="1:11">
      <c r="A15" s="8">
        <v>11</v>
      </c>
      <c r="B15" s="9" t="s">
        <v>548</v>
      </c>
      <c r="C15" s="9" t="s">
        <v>549</v>
      </c>
      <c r="D15" s="9"/>
      <c r="E15" s="10" t="s">
        <v>220</v>
      </c>
      <c r="F15" s="11">
        <v>106.21</v>
      </c>
      <c r="G15" s="11">
        <v>87.38</v>
      </c>
      <c r="H15" s="11">
        <v>-18.83</v>
      </c>
      <c r="I15" s="11">
        <v>0.055</v>
      </c>
      <c r="J15" s="11"/>
      <c r="K15" s="19">
        <v>-1.04</v>
      </c>
    </row>
    <row r="16" ht="18.75" customHeight="1" spans="1:11">
      <c r="A16" s="8">
        <v>12</v>
      </c>
      <c r="B16" s="9" t="s">
        <v>550</v>
      </c>
      <c r="C16" s="9" t="s">
        <v>551</v>
      </c>
      <c r="D16" s="9"/>
      <c r="E16" s="10" t="s">
        <v>220</v>
      </c>
      <c r="F16" s="11">
        <v>1800</v>
      </c>
      <c r="G16" s="11">
        <v>2150.25</v>
      </c>
      <c r="H16" s="11">
        <v>350.25</v>
      </c>
      <c r="I16" s="11">
        <v>2.735</v>
      </c>
      <c r="J16" s="11"/>
      <c r="K16" s="19">
        <v>957.93</v>
      </c>
    </row>
    <row r="17" ht="18.75" customHeight="1" spans="1:11">
      <c r="A17" s="8">
        <v>13</v>
      </c>
      <c r="B17" s="9" t="s">
        <v>552</v>
      </c>
      <c r="C17" s="9" t="s">
        <v>553</v>
      </c>
      <c r="D17" s="9"/>
      <c r="E17" s="10" t="s">
        <v>220</v>
      </c>
      <c r="F17" s="11">
        <v>1810.34</v>
      </c>
      <c r="G17" s="11">
        <v>2150.25</v>
      </c>
      <c r="H17" s="11">
        <v>339.91</v>
      </c>
      <c r="I17" s="11">
        <v>0.008</v>
      </c>
      <c r="J17" s="11"/>
      <c r="K17" s="19">
        <v>2.72</v>
      </c>
    </row>
    <row r="18" ht="18.75" customHeight="1" spans="1:11">
      <c r="A18" s="8">
        <v>14</v>
      </c>
      <c r="B18" s="9" t="s">
        <v>554</v>
      </c>
      <c r="C18" s="9" t="s">
        <v>555</v>
      </c>
      <c r="D18" s="9"/>
      <c r="E18" s="10" t="s">
        <v>184</v>
      </c>
      <c r="F18" s="11">
        <v>350</v>
      </c>
      <c r="G18" s="11">
        <v>335.87</v>
      </c>
      <c r="H18" s="11">
        <v>-14.13</v>
      </c>
      <c r="I18" s="11">
        <v>8.298</v>
      </c>
      <c r="J18" s="11"/>
      <c r="K18" s="19">
        <v>-117.25</v>
      </c>
    </row>
    <row r="19" ht="18.75" customHeight="1" spans="1:11">
      <c r="A19" s="8">
        <v>15</v>
      </c>
      <c r="B19" s="9" t="s">
        <v>556</v>
      </c>
      <c r="C19" s="9" t="s">
        <v>557</v>
      </c>
      <c r="D19" s="9"/>
      <c r="E19" s="10" t="s">
        <v>254</v>
      </c>
      <c r="F19" s="11">
        <v>0.75</v>
      </c>
      <c r="G19" s="11">
        <v>0.86</v>
      </c>
      <c r="H19" s="11">
        <v>0.11</v>
      </c>
      <c r="I19" s="11">
        <v>343.738</v>
      </c>
      <c r="J19" s="11"/>
      <c r="K19" s="19">
        <v>37.81</v>
      </c>
    </row>
    <row r="20" ht="18.75" customHeight="1" spans="1:11">
      <c r="A20" s="8">
        <v>16</v>
      </c>
      <c r="B20" s="9" t="s">
        <v>558</v>
      </c>
      <c r="C20" s="9" t="s">
        <v>559</v>
      </c>
      <c r="D20" s="9"/>
      <c r="E20" s="10" t="s">
        <v>220</v>
      </c>
      <c r="F20" s="11">
        <v>21.49</v>
      </c>
      <c r="G20" s="11">
        <v>12</v>
      </c>
      <c r="H20" s="11">
        <v>-9.49</v>
      </c>
      <c r="I20" s="11">
        <v>4741</v>
      </c>
      <c r="J20" s="11"/>
      <c r="K20" s="19">
        <v>-44992.09</v>
      </c>
    </row>
    <row r="21" ht="18.75" customHeight="1" spans="1:11">
      <c r="A21" s="8">
        <v>17</v>
      </c>
      <c r="B21" s="9" t="s">
        <v>270</v>
      </c>
      <c r="C21" s="9" t="s">
        <v>260</v>
      </c>
      <c r="D21" s="9"/>
      <c r="E21" s="10" t="s">
        <v>261</v>
      </c>
      <c r="F21" s="11">
        <v>0.6</v>
      </c>
      <c r="G21" s="11">
        <v>0.51</v>
      </c>
      <c r="H21" s="11">
        <v>-0.09</v>
      </c>
      <c r="I21" s="11">
        <v>8.364</v>
      </c>
      <c r="J21" s="11"/>
      <c r="K21" s="19">
        <v>-0.75</v>
      </c>
    </row>
    <row r="22" ht="18.75" customHeight="1" spans="1:11">
      <c r="A22" s="8">
        <v>18</v>
      </c>
      <c r="B22" s="9" t="s">
        <v>262</v>
      </c>
      <c r="C22" s="9" t="s">
        <v>263</v>
      </c>
      <c r="D22" s="9"/>
      <c r="E22" s="10" t="s">
        <v>220</v>
      </c>
      <c r="F22" s="11">
        <v>3.88</v>
      </c>
      <c r="G22" s="11">
        <v>4.37</v>
      </c>
      <c r="H22" s="11">
        <v>0.49</v>
      </c>
      <c r="I22" s="11">
        <v>36.478</v>
      </c>
      <c r="J22" s="11"/>
      <c r="K22" s="19">
        <v>10.44</v>
      </c>
    </row>
    <row r="23" ht="18.75" customHeight="1" spans="1:11">
      <c r="A23" s="8">
        <v>19</v>
      </c>
      <c r="B23" s="9" t="s">
        <v>560</v>
      </c>
      <c r="C23" s="9" t="s">
        <v>263</v>
      </c>
      <c r="D23" s="9"/>
      <c r="E23" s="10" t="s">
        <v>220</v>
      </c>
      <c r="F23" s="11">
        <v>3.88</v>
      </c>
      <c r="G23" s="11">
        <v>4.37</v>
      </c>
      <c r="H23" s="11">
        <v>0.49</v>
      </c>
      <c r="I23" s="11">
        <v>66.806</v>
      </c>
      <c r="J23" s="11"/>
      <c r="K23" s="19">
        <v>32.73</v>
      </c>
    </row>
    <row r="24" ht="18.75" customHeight="1" spans="1:11">
      <c r="A24" s="8">
        <v>20</v>
      </c>
      <c r="B24" s="9" t="s">
        <v>561</v>
      </c>
      <c r="C24" s="9" t="s">
        <v>263</v>
      </c>
      <c r="D24" s="9"/>
      <c r="E24" s="10" t="s">
        <v>220</v>
      </c>
      <c r="F24" s="11">
        <v>3.88</v>
      </c>
      <c r="G24" s="11">
        <v>4.37</v>
      </c>
      <c r="H24" s="11">
        <v>0.49</v>
      </c>
      <c r="I24" s="11">
        <v>19.038</v>
      </c>
      <c r="J24" s="11"/>
      <c r="K24" s="19">
        <v>9.33</v>
      </c>
    </row>
    <row r="25" ht="18.75" customHeight="1" spans="1:11">
      <c r="A25" s="8">
        <v>21</v>
      </c>
      <c r="B25" s="9" t="s">
        <v>562</v>
      </c>
      <c r="C25" s="9" t="s">
        <v>563</v>
      </c>
      <c r="D25" s="9"/>
      <c r="E25" s="10" t="s">
        <v>184</v>
      </c>
      <c r="F25" s="11">
        <v>40.92</v>
      </c>
      <c r="G25" s="11">
        <v>36.72</v>
      </c>
      <c r="H25" s="11">
        <v>-4.2</v>
      </c>
      <c r="I25" s="11">
        <v>109.458</v>
      </c>
      <c r="J25" s="11"/>
      <c r="K25" s="19">
        <v>-459.72</v>
      </c>
    </row>
    <row r="26" ht="18.75" customHeight="1" spans="1:11">
      <c r="A26" s="8">
        <v>22</v>
      </c>
      <c r="B26" s="9" t="s">
        <v>564</v>
      </c>
      <c r="C26" s="9" t="s">
        <v>565</v>
      </c>
      <c r="D26" s="9"/>
      <c r="E26" s="10" t="s">
        <v>220</v>
      </c>
      <c r="F26" s="11">
        <v>1542.88</v>
      </c>
      <c r="G26" s="11">
        <v>2150.25</v>
      </c>
      <c r="H26" s="11">
        <v>607.37</v>
      </c>
      <c r="I26" s="11">
        <v>0.168</v>
      </c>
      <c r="J26" s="11"/>
      <c r="K26" s="19">
        <v>102.04</v>
      </c>
    </row>
    <row r="27" ht="18.75" customHeight="1" spans="1:11">
      <c r="A27" s="8">
        <v>23</v>
      </c>
      <c r="B27" s="9" t="s">
        <v>266</v>
      </c>
      <c r="C27" s="9" t="s">
        <v>267</v>
      </c>
      <c r="D27" s="9"/>
      <c r="E27" s="10" t="s">
        <v>220</v>
      </c>
      <c r="F27" s="11">
        <v>320</v>
      </c>
      <c r="G27" s="11">
        <v>286</v>
      </c>
      <c r="H27" s="11">
        <v>-34</v>
      </c>
      <c r="I27" s="11">
        <v>23.501</v>
      </c>
      <c r="J27" s="11"/>
      <c r="K27" s="19">
        <v>-799.03</v>
      </c>
    </row>
    <row r="28" ht="18.75" customHeight="1" spans="1:11">
      <c r="A28" s="8">
        <v>24</v>
      </c>
      <c r="B28" s="9" t="s">
        <v>566</v>
      </c>
      <c r="C28" s="9" t="s">
        <v>251</v>
      </c>
      <c r="D28" s="9"/>
      <c r="E28" s="10" t="s">
        <v>220</v>
      </c>
      <c r="F28" s="11">
        <v>330</v>
      </c>
      <c r="G28" s="11">
        <v>301</v>
      </c>
      <c r="H28" s="11">
        <v>-29</v>
      </c>
      <c r="I28" s="11">
        <v>57.724</v>
      </c>
      <c r="J28" s="11"/>
      <c r="K28" s="19">
        <v>-1674</v>
      </c>
    </row>
    <row r="29" ht="18.75" customHeight="1" spans="1:11">
      <c r="A29" s="8">
        <v>25</v>
      </c>
      <c r="B29" s="9" t="s">
        <v>250</v>
      </c>
      <c r="C29" s="9" t="s">
        <v>567</v>
      </c>
      <c r="D29" s="9"/>
      <c r="E29" s="10" t="s">
        <v>220</v>
      </c>
      <c r="F29" s="11">
        <v>349</v>
      </c>
      <c r="G29" s="11">
        <v>316</v>
      </c>
      <c r="H29" s="11">
        <v>-33</v>
      </c>
      <c r="I29" s="11">
        <v>23.501</v>
      </c>
      <c r="J29" s="11"/>
      <c r="K29" s="19">
        <v>-775.53</v>
      </c>
    </row>
    <row r="30" ht="18.75" customHeight="1" spans="1:11">
      <c r="A30" s="8">
        <v>26</v>
      </c>
      <c r="B30" s="9" t="s">
        <v>568</v>
      </c>
      <c r="C30" s="9" t="s">
        <v>569</v>
      </c>
      <c r="D30" s="9"/>
      <c r="E30" s="10" t="s">
        <v>220</v>
      </c>
      <c r="F30" s="11">
        <v>407.42</v>
      </c>
      <c r="G30" s="11">
        <v>427.76</v>
      </c>
      <c r="H30" s="11">
        <v>20.34</v>
      </c>
      <c r="I30" s="11">
        <v>47.675</v>
      </c>
      <c r="J30" s="11"/>
      <c r="K30" s="19">
        <v>969.71</v>
      </c>
    </row>
    <row r="31" ht="18.75" customHeight="1" spans="1:11">
      <c r="A31" s="8">
        <v>27</v>
      </c>
      <c r="B31" s="9" t="s">
        <v>570</v>
      </c>
      <c r="C31" s="9" t="s">
        <v>571</v>
      </c>
      <c r="D31" s="9"/>
      <c r="E31" s="10" t="s">
        <v>220</v>
      </c>
      <c r="F31" s="11">
        <v>467.02</v>
      </c>
      <c r="G31" s="11">
        <v>482.03</v>
      </c>
      <c r="H31" s="11">
        <v>15.01</v>
      </c>
      <c r="I31" s="11">
        <v>3.076</v>
      </c>
      <c r="J31" s="11"/>
      <c r="K31" s="19">
        <v>46.17</v>
      </c>
    </row>
    <row r="32" ht="18.75" customHeight="1" spans="1:11">
      <c r="A32" s="8">
        <v>28</v>
      </c>
      <c r="B32" s="9" t="s">
        <v>572</v>
      </c>
      <c r="C32" s="9" t="s">
        <v>573</v>
      </c>
      <c r="D32" s="9"/>
      <c r="E32" s="10" t="s">
        <v>220</v>
      </c>
      <c r="F32" s="11">
        <v>480.58</v>
      </c>
      <c r="G32" s="11">
        <v>495.54</v>
      </c>
      <c r="H32" s="11">
        <v>14.96</v>
      </c>
      <c r="I32" s="11">
        <v>1.411</v>
      </c>
      <c r="J32" s="11"/>
      <c r="K32" s="19">
        <v>21.11</v>
      </c>
    </row>
    <row r="33" ht="18.75" customHeight="1" spans="1:11">
      <c r="A33" s="8">
        <v>29</v>
      </c>
      <c r="B33" s="9" t="s">
        <v>252</v>
      </c>
      <c r="C33" s="9" t="s">
        <v>253</v>
      </c>
      <c r="D33" s="9"/>
      <c r="E33" s="10" t="s">
        <v>254</v>
      </c>
      <c r="F33" s="11">
        <v>6.92</v>
      </c>
      <c r="G33" s="11">
        <v>7.2</v>
      </c>
      <c r="H33" s="11">
        <v>0.28</v>
      </c>
      <c r="I33" s="11">
        <v>910.299</v>
      </c>
      <c r="J33" s="11"/>
      <c r="K33" s="19">
        <v>254.88</v>
      </c>
    </row>
    <row r="34" ht="18.75" customHeight="1" spans="1:11">
      <c r="A34" s="8">
        <v>30</v>
      </c>
      <c r="B34" s="9" t="s">
        <v>574</v>
      </c>
      <c r="C34" s="9" t="s">
        <v>253</v>
      </c>
      <c r="D34" s="9"/>
      <c r="E34" s="10" t="s">
        <v>254</v>
      </c>
      <c r="F34" s="11">
        <v>6.92</v>
      </c>
      <c r="G34" s="11">
        <v>7.2</v>
      </c>
      <c r="H34" s="11">
        <v>0.28</v>
      </c>
      <c r="I34" s="11">
        <v>1665.404</v>
      </c>
      <c r="J34" s="11"/>
      <c r="K34" s="19">
        <v>466.31</v>
      </c>
    </row>
    <row r="35" ht="18.75" customHeight="1" spans="1:11">
      <c r="A35" s="29">
        <v>31</v>
      </c>
      <c r="B35" s="14" t="s">
        <v>259</v>
      </c>
      <c r="C35" s="14" t="s">
        <v>260</v>
      </c>
      <c r="D35" s="14"/>
      <c r="E35" s="13" t="s">
        <v>261</v>
      </c>
      <c r="F35" s="31">
        <v>0.6</v>
      </c>
      <c r="G35" s="31">
        <v>0.51</v>
      </c>
      <c r="H35" s="31">
        <v>-0.09</v>
      </c>
      <c r="I35" s="31">
        <v>166.237</v>
      </c>
      <c r="J35" s="31"/>
      <c r="K35" s="20">
        <v>-14.96</v>
      </c>
    </row>
    <row r="36" ht="18" customHeight="1" spans="1:11">
      <c r="A36" s="15" t="s">
        <v>117</v>
      </c>
      <c r="B36" s="15"/>
      <c r="C36" s="15"/>
      <c r="D36" s="16" t="s">
        <v>118</v>
      </c>
      <c r="E36" s="16"/>
      <c r="F36" s="16"/>
      <c r="G36" s="16"/>
      <c r="H36" s="16"/>
      <c r="I36" s="16"/>
      <c r="J36" s="17" t="s">
        <v>119</v>
      </c>
      <c r="K36" s="17"/>
    </row>
    <row r="37" ht="43.5" customHeight="1" spans="1:11">
      <c r="A37" s="1" t="s">
        <v>242</v>
      </c>
      <c r="B37" s="1"/>
      <c r="C37" s="1"/>
      <c r="D37" s="1"/>
      <c r="E37" s="1"/>
      <c r="F37" s="1"/>
      <c r="G37" s="1"/>
      <c r="H37" s="1"/>
      <c r="I37" s="1"/>
      <c r="J37" s="2"/>
      <c r="K37" s="2"/>
    </row>
    <row r="38" ht="41.25" customHeight="1" spans="1:11">
      <c r="A38" s="3" t="s">
        <v>441</v>
      </c>
      <c r="B38" s="3"/>
      <c r="C38" s="3"/>
      <c r="D38" s="4"/>
      <c r="E38" s="4"/>
      <c r="F38" s="4"/>
      <c r="G38" s="4"/>
      <c r="H38" s="4"/>
      <c r="I38" s="4"/>
      <c r="J38" s="5" t="s">
        <v>331</v>
      </c>
      <c r="K38" s="5"/>
    </row>
    <row r="39" ht="18.75" customHeight="1" spans="1:11">
      <c r="A39" s="6" t="s">
        <v>1</v>
      </c>
      <c r="B39" s="7" t="s">
        <v>122</v>
      </c>
      <c r="C39" s="7" t="s">
        <v>243</v>
      </c>
      <c r="D39" s="7"/>
      <c r="E39" s="7" t="s">
        <v>5</v>
      </c>
      <c r="F39" s="7" t="s">
        <v>244</v>
      </c>
      <c r="G39" s="7" t="s">
        <v>245</v>
      </c>
      <c r="H39" s="7" t="s">
        <v>246</v>
      </c>
      <c r="I39" s="7" t="s">
        <v>247</v>
      </c>
      <c r="J39" s="7"/>
      <c r="K39" s="18" t="s">
        <v>248</v>
      </c>
    </row>
    <row r="40" ht="18" customHeight="1" spans="1:11">
      <c r="A40" s="32"/>
      <c r="B40" s="33"/>
      <c r="C40" s="33"/>
      <c r="D40" s="33"/>
      <c r="E40" s="33"/>
      <c r="F40" s="33"/>
      <c r="G40" s="33"/>
      <c r="H40" s="33"/>
      <c r="I40" s="33"/>
      <c r="J40" s="33"/>
      <c r="K40" s="38" t="s">
        <v>249</v>
      </c>
    </row>
    <row r="41" ht="18.75" customHeight="1" spans="1:11">
      <c r="A41" s="8">
        <v>32</v>
      </c>
      <c r="B41" s="9" t="s">
        <v>575</v>
      </c>
      <c r="C41" s="9" t="s">
        <v>260</v>
      </c>
      <c r="D41" s="9"/>
      <c r="E41" s="10" t="s">
        <v>261</v>
      </c>
      <c r="F41" s="11">
        <v>0.6</v>
      </c>
      <c r="G41" s="11">
        <v>0.51</v>
      </c>
      <c r="H41" s="11">
        <v>-0.09</v>
      </c>
      <c r="I41" s="11">
        <v>1476.432</v>
      </c>
      <c r="J41" s="11"/>
      <c r="K41" s="19">
        <v>-132.88</v>
      </c>
    </row>
    <row r="42" ht="18.75" customHeight="1" spans="1:11">
      <c r="A42" s="8">
        <v>33</v>
      </c>
      <c r="B42" s="9" t="s">
        <v>576</v>
      </c>
      <c r="C42" s="9" t="s">
        <v>260</v>
      </c>
      <c r="D42" s="9"/>
      <c r="E42" s="10" t="s">
        <v>261</v>
      </c>
      <c r="F42" s="11">
        <v>0.6</v>
      </c>
      <c r="G42" s="11">
        <v>0.51</v>
      </c>
      <c r="H42" s="11">
        <v>-0.09</v>
      </c>
      <c r="I42" s="11">
        <v>55.566</v>
      </c>
      <c r="J42" s="11"/>
      <c r="K42" s="19">
        <v>-5</v>
      </c>
    </row>
    <row r="43" ht="18.75" customHeight="1" spans="1:11">
      <c r="A43" s="8">
        <v>34</v>
      </c>
      <c r="B43" s="9" t="s">
        <v>577</v>
      </c>
      <c r="C43" s="9" t="s">
        <v>260</v>
      </c>
      <c r="D43" s="9"/>
      <c r="E43" s="10" t="s">
        <v>261</v>
      </c>
      <c r="F43" s="11">
        <v>0.6</v>
      </c>
      <c r="G43" s="11">
        <v>0.51</v>
      </c>
      <c r="H43" s="11">
        <v>-0.09</v>
      </c>
      <c r="I43" s="11">
        <v>15.601</v>
      </c>
      <c r="J43" s="11"/>
      <c r="K43" s="19">
        <v>-1.4</v>
      </c>
    </row>
    <row r="44" ht="18.75" customHeight="1" spans="1:11">
      <c r="A44" s="8">
        <v>35</v>
      </c>
      <c r="B44" s="9" t="s">
        <v>268</v>
      </c>
      <c r="C44" s="9" t="s">
        <v>269</v>
      </c>
      <c r="D44" s="9"/>
      <c r="E44" s="10" t="s">
        <v>254</v>
      </c>
      <c r="F44" s="11">
        <v>8.28</v>
      </c>
      <c r="G44" s="11">
        <v>8.59</v>
      </c>
      <c r="H44" s="11">
        <v>0.31</v>
      </c>
      <c r="I44" s="11">
        <v>0.453</v>
      </c>
      <c r="J44" s="11"/>
      <c r="K44" s="19">
        <v>0.14</v>
      </c>
    </row>
    <row r="45" ht="18.75" customHeight="1" spans="1:11">
      <c r="A45" s="8">
        <v>36</v>
      </c>
      <c r="B45" s="9" t="s">
        <v>578</v>
      </c>
      <c r="C45" s="9" t="s">
        <v>269</v>
      </c>
      <c r="D45" s="9"/>
      <c r="E45" s="10" t="s">
        <v>254</v>
      </c>
      <c r="F45" s="11">
        <v>8.28</v>
      </c>
      <c r="G45" s="11">
        <v>8.59</v>
      </c>
      <c r="H45" s="11">
        <v>0.31</v>
      </c>
      <c r="I45" s="11">
        <v>227.874</v>
      </c>
      <c r="J45" s="11"/>
      <c r="K45" s="19">
        <v>70.64</v>
      </c>
    </row>
    <row r="46" ht="18" customHeight="1" spans="1:11">
      <c r="A46" s="34"/>
      <c r="B46" s="35"/>
      <c r="C46" s="36" t="s">
        <v>68</v>
      </c>
      <c r="D46" s="36"/>
      <c r="E46" s="37"/>
      <c r="F46" s="37"/>
      <c r="G46" s="37"/>
      <c r="H46" s="37"/>
      <c r="I46" s="37"/>
      <c r="J46" s="37"/>
      <c r="K46" s="39">
        <v>-54138</v>
      </c>
    </row>
    <row r="47" ht="18" customHeight="1" spans="1:11">
      <c r="A47" s="15" t="s">
        <v>117</v>
      </c>
      <c r="B47" s="15"/>
      <c r="C47" s="15"/>
      <c r="D47" s="16" t="s">
        <v>118</v>
      </c>
      <c r="E47" s="16"/>
      <c r="F47" s="16"/>
      <c r="G47" s="16"/>
      <c r="H47" s="16"/>
      <c r="I47" s="16"/>
      <c r="J47" s="17" t="s">
        <v>119</v>
      </c>
      <c r="K47" s="17"/>
    </row>
  </sheetData>
  <mergeCells count="104">
    <mergeCell ref="A1:K1"/>
    <mergeCell ref="A2:C2"/>
    <mergeCell ref="D2:I2"/>
    <mergeCell ref="J2:K2"/>
    <mergeCell ref="C5:D5"/>
    <mergeCell ref="I5:J5"/>
    <mergeCell ref="C6:D6"/>
    <mergeCell ref="I6:J6"/>
    <mergeCell ref="C7:D7"/>
    <mergeCell ref="I7:J7"/>
    <mergeCell ref="C8:D8"/>
    <mergeCell ref="I8:J8"/>
    <mergeCell ref="C9:D9"/>
    <mergeCell ref="I9:J9"/>
    <mergeCell ref="C10:D10"/>
    <mergeCell ref="I10:J10"/>
    <mergeCell ref="C11:D11"/>
    <mergeCell ref="I11:J11"/>
    <mergeCell ref="C12:D12"/>
    <mergeCell ref="I12:J12"/>
    <mergeCell ref="C13:D13"/>
    <mergeCell ref="I13:J13"/>
    <mergeCell ref="C14:D14"/>
    <mergeCell ref="I14:J14"/>
    <mergeCell ref="C15:D15"/>
    <mergeCell ref="I15:J15"/>
    <mergeCell ref="C16:D16"/>
    <mergeCell ref="I16:J16"/>
    <mergeCell ref="C17:D17"/>
    <mergeCell ref="I17:J17"/>
    <mergeCell ref="C18:D18"/>
    <mergeCell ref="I18:J18"/>
    <mergeCell ref="C19:D19"/>
    <mergeCell ref="I19:J19"/>
    <mergeCell ref="C20:D20"/>
    <mergeCell ref="I20:J20"/>
    <mergeCell ref="C21:D21"/>
    <mergeCell ref="I21:J21"/>
    <mergeCell ref="C22:D22"/>
    <mergeCell ref="I22:J22"/>
    <mergeCell ref="C23:D23"/>
    <mergeCell ref="I23:J23"/>
    <mergeCell ref="C24:D24"/>
    <mergeCell ref="I24:J24"/>
    <mergeCell ref="C25:D25"/>
    <mergeCell ref="I25:J25"/>
    <mergeCell ref="C26:D26"/>
    <mergeCell ref="I26:J26"/>
    <mergeCell ref="C27:D27"/>
    <mergeCell ref="I27:J27"/>
    <mergeCell ref="C28:D28"/>
    <mergeCell ref="I28:J28"/>
    <mergeCell ref="C29:D29"/>
    <mergeCell ref="I29:J29"/>
    <mergeCell ref="C30:D30"/>
    <mergeCell ref="I30:J30"/>
    <mergeCell ref="C31:D31"/>
    <mergeCell ref="I31:J31"/>
    <mergeCell ref="C32:D32"/>
    <mergeCell ref="I32:J32"/>
    <mergeCell ref="C33:D33"/>
    <mergeCell ref="I33:J33"/>
    <mergeCell ref="C34:D34"/>
    <mergeCell ref="I34:J34"/>
    <mergeCell ref="C35:D35"/>
    <mergeCell ref="I35:J35"/>
    <mergeCell ref="A36:C36"/>
    <mergeCell ref="D36:I36"/>
    <mergeCell ref="J36:K36"/>
    <mergeCell ref="A37:K37"/>
    <mergeCell ref="A38:C38"/>
    <mergeCell ref="D38:I38"/>
    <mergeCell ref="J38:K38"/>
    <mergeCell ref="C41:D41"/>
    <mergeCell ref="I41:J41"/>
    <mergeCell ref="C42:D42"/>
    <mergeCell ref="I42:J42"/>
    <mergeCell ref="C43:D43"/>
    <mergeCell ref="I43:J43"/>
    <mergeCell ref="C44:D44"/>
    <mergeCell ref="I44:J44"/>
    <mergeCell ref="C45:D45"/>
    <mergeCell ref="I45:J45"/>
    <mergeCell ref="C46:D46"/>
    <mergeCell ref="I46:J46"/>
    <mergeCell ref="A47:C47"/>
    <mergeCell ref="D47:I47"/>
    <mergeCell ref="J47:K47"/>
    <mergeCell ref="A3:A4"/>
    <mergeCell ref="A39:A40"/>
    <mergeCell ref="B3:B4"/>
    <mergeCell ref="B39:B40"/>
    <mergeCell ref="E3:E4"/>
    <mergeCell ref="E39:E40"/>
    <mergeCell ref="F3:F4"/>
    <mergeCell ref="F39:F40"/>
    <mergeCell ref="G3:G4"/>
    <mergeCell ref="G39:G40"/>
    <mergeCell ref="H3:H4"/>
    <mergeCell ref="H39:H40"/>
    <mergeCell ref="C3:D4"/>
    <mergeCell ref="I3:J4"/>
    <mergeCell ref="C39:D40"/>
    <mergeCell ref="I39:J40"/>
  </mergeCells>
  <printOptions horizontalCentered="1"/>
  <pageMargins left="0.19975" right="0.19975" top="0.59375" bottom="0" header="0.59375" footer="0"/>
  <pageSetup paperSize="9" orientation="portrait"/>
  <headerFooter/>
  <rowBreaks count="1" manualBreakCount="1">
    <brk id="36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9"/>
  <sheetViews>
    <sheetView showGridLines="0" workbookViewId="0">
      <selection activeCell="A1" sqref="A1:I1"/>
    </sheetView>
  </sheetViews>
  <sheetFormatPr defaultColWidth="9" defaultRowHeight="12"/>
  <cols>
    <col min="1" max="1" width="10.1714285714286" customWidth="1"/>
    <col min="2" max="2" width="16.6666666666667" customWidth="1"/>
    <col min="3" max="3" width="14.8285714285714" customWidth="1"/>
    <col min="4" max="4" width="20.3333333333333" customWidth="1"/>
    <col min="5" max="5" width="10.6666666666667" customWidth="1"/>
    <col min="6" max="6" width="9.17142857142857" customWidth="1"/>
    <col min="7" max="7" width="5.5047619047619" customWidth="1"/>
    <col min="8" max="8" width="15.6666666666667" customWidth="1"/>
    <col min="9" max="9" width="14.5047619047619" customWidth="1"/>
  </cols>
  <sheetData>
    <row r="1" ht="43.5" customHeight="1" spans="1:9">
      <c r="A1" s="1" t="s">
        <v>273</v>
      </c>
      <c r="B1" s="1"/>
      <c r="C1" s="1"/>
      <c r="D1" s="1"/>
      <c r="E1" s="1"/>
      <c r="F1" s="1"/>
      <c r="G1" s="2"/>
      <c r="H1" s="2"/>
      <c r="I1" s="2"/>
    </row>
    <row r="2" ht="28.5" customHeight="1" spans="1:9">
      <c r="A2" s="3" t="s">
        <v>441</v>
      </c>
      <c r="B2" s="3"/>
      <c r="C2" s="3"/>
      <c r="D2" s="4"/>
      <c r="E2" s="4"/>
      <c r="F2" s="4"/>
      <c r="G2" s="5" t="s">
        <v>447</v>
      </c>
      <c r="H2" s="5"/>
      <c r="I2" s="5"/>
    </row>
    <row r="3" ht="18.75" customHeight="1" spans="1:9">
      <c r="A3" s="6" t="s">
        <v>1</v>
      </c>
      <c r="B3" s="7" t="s">
        <v>275</v>
      </c>
      <c r="C3" s="7" t="s">
        <v>243</v>
      </c>
      <c r="D3" s="7"/>
      <c r="E3" s="7" t="s">
        <v>5</v>
      </c>
      <c r="F3" s="7" t="s">
        <v>6</v>
      </c>
      <c r="G3" s="7"/>
      <c r="H3" s="7" t="s">
        <v>244</v>
      </c>
      <c r="I3" s="18" t="s">
        <v>276</v>
      </c>
    </row>
    <row r="4" ht="18.75" customHeight="1" spans="1:9">
      <c r="A4" s="8">
        <v>1</v>
      </c>
      <c r="B4" s="9" t="s">
        <v>282</v>
      </c>
      <c r="C4" s="9" t="s">
        <v>283</v>
      </c>
      <c r="D4" s="9"/>
      <c r="E4" s="10" t="s">
        <v>281</v>
      </c>
      <c r="F4" s="11">
        <v>264.385</v>
      </c>
      <c r="G4" s="11"/>
      <c r="H4" s="11">
        <v>113</v>
      </c>
      <c r="I4" s="19">
        <v>29875.51</v>
      </c>
    </row>
    <row r="5" ht="18.75" customHeight="1" spans="1:9">
      <c r="A5" s="8">
        <v>2</v>
      </c>
      <c r="B5" s="9" t="s">
        <v>290</v>
      </c>
      <c r="C5" s="9" t="s">
        <v>291</v>
      </c>
      <c r="D5" s="9"/>
      <c r="E5" s="10" t="s">
        <v>281</v>
      </c>
      <c r="F5" s="11">
        <v>420.938</v>
      </c>
      <c r="G5" s="11"/>
      <c r="H5" s="11">
        <v>141</v>
      </c>
      <c r="I5" s="19">
        <v>59352.26</v>
      </c>
    </row>
    <row r="6" ht="18.75" customHeight="1" spans="1:9">
      <c r="A6" s="8">
        <v>3</v>
      </c>
      <c r="B6" s="9" t="s">
        <v>355</v>
      </c>
      <c r="C6" s="9" t="s">
        <v>356</v>
      </c>
      <c r="D6" s="9"/>
      <c r="E6" s="10" t="s">
        <v>281</v>
      </c>
      <c r="F6" s="11">
        <v>230.002</v>
      </c>
      <c r="G6" s="11"/>
      <c r="H6" s="11">
        <v>169</v>
      </c>
      <c r="I6" s="19">
        <v>38870.34</v>
      </c>
    </row>
    <row r="7" ht="18.75" customHeight="1" spans="1:9">
      <c r="A7" s="8">
        <v>4</v>
      </c>
      <c r="B7" s="9" t="s">
        <v>363</v>
      </c>
      <c r="C7" s="9" t="s">
        <v>96</v>
      </c>
      <c r="D7" s="9"/>
      <c r="E7" s="10" t="s">
        <v>156</v>
      </c>
      <c r="F7" s="11">
        <v>0.023</v>
      </c>
      <c r="G7" s="11"/>
      <c r="H7" s="11">
        <v>1</v>
      </c>
      <c r="I7" s="19">
        <v>0.02</v>
      </c>
    </row>
    <row r="8" ht="18.75" customHeight="1" spans="1:9">
      <c r="A8" s="8">
        <v>5</v>
      </c>
      <c r="B8" s="9" t="s">
        <v>535</v>
      </c>
      <c r="C8" s="9" t="s">
        <v>536</v>
      </c>
      <c r="D8" s="9"/>
      <c r="E8" s="10" t="s">
        <v>366</v>
      </c>
      <c r="F8" s="11">
        <v>1.005</v>
      </c>
      <c r="G8" s="11"/>
      <c r="H8" s="11">
        <v>3968.3</v>
      </c>
      <c r="I8" s="19">
        <v>3988.14</v>
      </c>
    </row>
    <row r="9" ht="18.75" customHeight="1" spans="1:9">
      <c r="A9" s="8">
        <v>6</v>
      </c>
      <c r="B9" s="9" t="s">
        <v>537</v>
      </c>
      <c r="C9" s="9" t="s">
        <v>538</v>
      </c>
      <c r="D9" s="9"/>
      <c r="E9" s="10" t="s">
        <v>366</v>
      </c>
      <c r="F9" s="11">
        <v>1.176</v>
      </c>
      <c r="G9" s="11"/>
      <c r="H9" s="11">
        <v>3859.58</v>
      </c>
      <c r="I9" s="19">
        <v>4538.87</v>
      </c>
    </row>
    <row r="10" ht="18.75" customHeight="1" spans="1:9">
      <c r="A10" s="8">
        <v>7</v>
      </c>
      <c r="B10" s="9" t="s">
        <v>539</v>
      </c>
      <c r="C10" s="9" t="s">
        <v>540</v>
      </c>
      <c r="D10" s="9"/>
      <c r="E10" s="10" t="s">
        <v>254</v>
      </c>
      <c r="F10" s="11">
        <v>4.947</v>
      </c>
      <c r="G10" s="11"/>
      <c r="H10" s="11">
        <v>8.09</v>
      </c>
      <c r="I10" s="19">
        <v>40.02</v>
      </c>
    </row>
    <row r="11" ht="18.75" customHeight="1" spans="1:9">
      <c r="A11" s="8">
        <v>8</v>
      </c>
      <c r="B11" s="9" t="s">
        <v>541</v>
      </c>
      <c r="C11" s="9" t="s">
        <v>540</v>
      </c>
      <c r="D11" s="9"/>
      <c r="E11" s="10" t="s">
        <v>254</v>
      </c>
      <c r="F11" s="11">
        <v>6.973</v>
      </c>
      <c r="G11" s="11"/>
      <c r="H11" s="11">
        <v>8.09</v>
      </c>
      <c r="I11" s="19">
        <v>56.41</v>
      </c>
    </row>
    <row r="12" ht="18.75" customHeight="1" spans="1:9">
      <c r="A12" s="8">
        <v>9</v>
      </c>
      <c r="B12" s="9" t="s">
        <v>359</v>
      </c>
      <c r="C12" s="9" t="s">
        <v>360</v>
      </c>
      <c r="D12" s="9"/>
      <c r="E12" s="10" t="s">
        <v>184</v>
      </c>
      <c r="F12" s="11">
        <v>295.631</v>
      </c>
      <c r="G12" s="11"/>
      <c r="H12" s="11">
        <v>5.3</v>
      </c>
      <c r="I12" s="19">
        <v>1566.84</v>
      </c>
    </row>
    <row r="13" ht="18.75" customHeight="1" spans="1:9">
      <c r="A13" s="8">
        <v>10</v>
      </c>
      <c r="B13" s="9" t="s">
        <v>579</v>
      </c>
      <c r="C13" s="9" t="s">
        <v>360</v>
      </c>
      <c r="D13" s="9"/>
      <c r="E13" s="10" t="s">
        <v>184</v>
      </c>
      <c r="F13" s="11">
        <v>264.96</v>
      </c>
      <c r="G13" s="11"/>
      <c r="H13" s="11">
        <v>0.1</v>
      </c>
      <c r="I13" s="19">
        <v>26.5</v>
      </c>
    </row>
    <row r="14" ht="18.75" customHeight="1" spans="1:9">
      <c r="A14" s="8">
        <v>11</v>
      </c>
      <c r="B14" s="9" t="s">
        <v>542</v>
      </c>
      <c r="C14" s="9" t="s">
        <v>543</v>
      </c>
      <c r="D14" s="9"/>
      <c r="E14" s="10" t="s">
        <v>184</v>
      </c>
      <c r="F14" s="11">
        <v>187.952</v>
      </c>
      <c r="G14" s="11"/>
      <c r="H14" s="11">
        <v>6.38</v>
      </c>
      <c r="I14" s="19">
        <v>1199.13</v>
      </c>
    </row>
    <row r="15" ht="18.75" customHeight="1" spans="1:9">
      <c r="A15" s="8">
        <v>12</v>
      </c>
      <c r="B15" s="9" t="s">
        <v>580</v>
      </c>
      <c r="C15" s="9" t="s">
        <v>581</v>
      </c>
      <c r="D15" s="9"/>
      <c r="E15" s="10" t="s">
        <v>254</v>
      </c>
      <c r="F15" s="11">
        <v>276.328</v>
      </c>
      <c r="G15" s="11"/>
      <c r="H15" s="11">
        <v>5.86</v>
      </c>
      <c r="I15" s="19">
        <v>1619.28</v>
      </c>
    </row>
    <row r="16" ht="18.75" customHeight="1" spans="1:9">
      <c r="A16" s="8">
        <v>13</v>
      </c>
      <c r="B16" s="9" t="s">
        <v>582</v>
      </c>
      <c r="C16" s="9" t="s">
        <v>583</v>
      </c>
      <c r="D16" s="9"/>
      <c r="E16" s="10" t="s">
        <v>171</v>
      </c>
      <c r="F16" s="11">
        <v>49.719</v>
      </c>
      <c r="G16" s="11"/>
      <c r="H16" s="11">
        <v>0.5</v>
      </c>
      <c r="I16" s="19">
        <v>24.86</v>
      </c>
    </row>
    <row r="17" ht="18.75" customHeight="1" spans="1:9">
      <c r="A17" s="8">
        <v>14</v>
      </c>
      <c r="B17" s="9" t="s">
        <v>357</v>
      </c>
      <c r="C17" s="9" t="s">
        <v>358</v>
      </c>
      <c r="D17" s="9"/>
      <c r="E17" s="10" t="s">
        <v>254</v>
      </c>
      <c r="F17" s="11">
        <v>7.731</v>
      </c>
      <c r="G17" s="11"/>
      <c r="H17" s="11">
        <v>5.55</v>
      </c>
      <c r="I17" s="19">
        <v>42.91</v>
      </c>
    </row>
    <row r="18" ht="25.5" customHeight="1" spans="1:9">
      <c r="A18" s="8">
        <v>15</v>
      </c>
      <c r="B18" s="9" t="s">
        <v>584</v>
      </c>
      <c r="C18" s="9" t="s">
        <v>585</v>
      </c>
      <c r="D18" s="9"/>
      <c r="E18" s="10" t="s">
        <v>533</v>
      </c>
      <c r="F18" s="11">
        <v>49.719</v>
      </c>
      <c r="G18" s="11"/>
      <c r="H18" s="11">
        <v>0.65</v>
      </c>
      <c r="I18" s="19">
        <v>32.32</v>
      </c>
    </row>
    <row r="19" ht="18.75" customHeight="1" spans="1:9">
      <c r="A19" s="8">
        <v>16</v>
      </c>
      <c r="B19" s="9" t="s">
        <v>586</v>
      </c>
      <c r="C19" s="9" t="s">
        <v>587</v>
      </c>
      <c r="D19" s="9"/>
      <c r="E19" s="10" t="s">
        <v>588</v>
      </c>
      <c r="F19" s="11">
        <v>17.008</v>
      </c>
      <c r="G19" s="11"/>
      <c r="H19" s="11">
        <v>0.39</v>
      </c>
      <c r="I19" s="19">
        <v>6.63</v>
      </c>
    </row>
    <row r="20" ht="18.75" customHeight="1" spans="1:9">
      <c r="A20" s="8">
        <v>17</v>
      </c>
      <c r="B20" s="9" t="s">
        <v>589</v>
      </c>
      <c r="C20" s="9" t="s">
        <v>590</v>
      </c>
      <c r="D20" s="9"/>
      <c r="E20" s="10" t="s">
        <v>254</v>
      </c>
      <c r="F20" s="11">
        <v>141.721</v>
      </c>
      <c r="G20" s="11"/>
      <c r="H20" s="11">
        <v>10.78</v>
      </c>
      <c r="I20" s="19">
        <v>1527.75</v>
      </c>
    </row>
    <row r="21" ht="18.75" customHeight="1" spans="1:9">
      <c r="A21" s="8">
        <v>18</v>
      </c>
      <c r="B21" s="9" t="s">
        <v>544</v>
      </c>
      <c r="C21" s="9" t="s">
        <v>545</v>
      </c>
      <c r="D21" s="9"/>
      <c r="E21" s="10" t="s">
        <v>184</v>
      </c>
      <c r="F21" s="11">
        <v>151.2</v>
      </c>
      <c r="G21" s="11"/>
      <c r="H21" s="11">
        <v>7.2</v>
      </c>
      <c r="I21" s="19">
        <v>1088.64</v>
      </c>
    </row>
    <row r="22" ht="18.75" customHeight="1" spans="1:9">
      <c r="A22" s="8">
        <v>19</v>
      </c>
      <c r="B22" s="9" t="s">
        <v>264</v>
      </c>
      <c r="C22" s="9" t="s">
        <v>265</v>
      </c>
      <c r="D22" s="9"/>
      <c r="E22" s="10" t="s">
        <v>254</v>
      </c>
      <c r="F22" s="11">
        <v>3524.845</v>
      </c>
      <c r="G22" s="11"/>
      <c r="H22" s="11">
        <v>4.21</v>
      </c>
      <c r="I22" s="19">
        <v>14839.6</v>
      </c>
    </row>
    <row r="23" ht="18.75" customHeight="1" spans="1:9">
      <c r="A23" s="8">
        <v>20</v>
      </c>
      <c r="B23" s="9" t="s">
        <v>546</v>
      </c>
      <c r="C23" s="9" t="s">
        <v>547</v>
      </c>
      <c r="D23" s="9"/>
      <c r="E23" s="10" t="s">
        <v>366</v>
      </c>
      <c r="F23" s="11">
        <v>0.271</v>
      </c>
      <c r="G23" s="11"/>
      <c r="H23" s="11">
        <v>345</v>
      </c>
      <c r="I23" s="19">
        <v>93.5</v>
      </c>
    </row>
    <row r="24" ht="18.75" customHeight="1" spans="1:9">
      <c r="A24" s="8">
        <v>21</v>
      </c>
      <c r="B24" s="9" t="s">
        <v>255</v>
      </c>
      <c r="C24" s="9" t="s">
        <v>256</v>
      </c>
      <c r="D24" s="9"/>
      <c r="E24" s="10" t="s">
        <v>220</v>
      </c>
      <c r="F24" s="11">
        <v>79.119</v>
      </c>
      <c r="G24" s="11"/>
      <c r="H24" s="11">
        <v>66.82</v>
      </c>
      <c r="I24" s="19">
        <v>5286.73</v>
      </c>
    </row>
    <row r="25" ht="18.75" customHeight="1" spans="1:9">
      <c r="A25" s="8">
        <v>22</v>
      </c>
      <c r="B25" s="9" t="s">
        <v>548</v>
      </c>
      <c r="C25" s="9" t="s">
        <v>549</v>
      </c>
      <c r="D25" s="9"/>
      <c r="E25" s="10" t="s">
        <v>220</v>
      </c>
      <c r="F25" s="11">
        <v>0.055</v>
      </c>
      <c r="G25" s="11"/>
      <c r="H25" s="11">
        <v>106.21</v>
      </c>
      <c r="I25" s="19">
        <v>5.84</v>
      </c>
    </row>
    <row r="26" ht="18.75" customHeight="1" spans="1:9">
      <c r="A26" s="8">
        <v>23</v>
      </c>
      <c r="B26" s="9" t="s">
        <v>550</v>
      </c>
      <c r="C26" s="9" t="s">
        <v>551</v>
      </c>
      <c r="D26" s="9"/>
      <c r="E26" s="10" t="s">
        <v>220</v>
      </c>
      <c r="F26" s="11">
        <v>2.735</v>
      </c>
      <c r="G26" s="11"/>
      <c r="H26" s="11">
        <v>1800</v>
      </c>
      <c r="I26" s="19">
        <v>4923</v>
      </c>
    </row>
    <row r="27" ht="18.75" customHeight="1" spans="1:9">
      <c r="A27" s="8">
        <v>24</v>
      </c>
      <c r="B27" s="9" t="s">
        <v>552</v>
      </c>
      <c r="C27" s="9" t="s">
        <v>553</v>
      </c>
      <c r="D27" s="9"/>
      <c r="E27" s="10" t="s">
        <v>220</v>
      </c>
      <c r="F27" s="11">
        <v>0.008</v>
      </c>
      <c r="G27" s="11"/>
      <c r="H27" s="11">
        <v>1810.34</v>
      </c>
      <c r="I27" s="19">
        <v>14.48</v>
      </c>
    </row>
    <row r="28" ht="18.75" customHeight="1" spans="1:9">
      <c r="A28" s="8">
        <v>25</v>
      </c>
      <c r="B28" s="9" t="s">
        <v>554</v>
      </c>
      <c r="C28" s="9" t="s">
        <v>555</v>
      </c>
      <c r="D28" s="9"/>
      <c r="E28" s="10" t="s">
        <v>184</v>
      </c>
      <c r="F28" s="11">
        <v>8.298</v>
      </c>
      <c r="G28" s="11"/>
      <c r="H28" s="11">
        <v>350</v>
      </c>
      <c r="I28" s="19">
        <v>2904.3</v>
      </c>
    </row>
    <row r="29" ht="18.75" customHeight="1" spans="1:9">
      <c r="A29" s="8">
        <v>26</v>
      </c>
      <c r="B29" s="9" t="s">
        <v>591</v>
      </c>
      <c r="C29" s="9" t="s">
        <v>592</v>
      </c>
      <c r="D29" s="9"/>
      <c r="E29" s="10" t="s">
        <v>254</v>
      </c>
      <c r="F29" s="11">
        <v>64.177</v>
      </c>
      <c r="G29" s="11"/>
      <c r="H29" s="11">
        <v>1.38</v>
      </c>
      <c r="I29" s="19">
        <v>88.56</v>
      </c>
    </row>
    <row r="30" ht="18.75" customHeight="1" spans="1:9">
      <c r="A30" s="8">
        <v>27</v>
      </c>
      <c r="B30" s="9" t="s">
        <v>556</v>
      </c>
      <c r="C30" s="9" t="s">
        <v>557</v>
      </c>
      <c r="D30" s="9"/>
      <c r="E30" s="10" t="s">
        <v>254</v>
      </c>
      <c r="F30" s="11">
        <v>343.738</v>
      </c>
      <c r="G30" s="11"/>
      <c r="H30" s="11">
        <v>0.75</v>
      </c>
      <c r="I30" s="19">
        <v>257.8</v>
      </c>
    </row>
    <row r="31" ht="18.75" customHeight="1" spans="1:9">
      <c r="A31" s="8">
        <v>28</v>
      </c>
      <c r="B31" s="9" t="s">
        <v>593</v>
      </c>
      <c r="C31" s="9" t="s">
        <v>594</v>
      </c>
      <c r="D31" s="9"/>
      <c r="E31" s="10" t="s">
        <v>254</v>
      </c>
      <c r="F31" s="11">
        <v>44.36</v>
      </c>
      <c r="G31" s="11"/>
      <c r="H31" s="11">
        <v>0.78</v>
      </c>
      <c r="I31" s="19">
        <v>34.6</v>
      </c>
    </row>
    <row r="32" ht="18.75" customHeight="1" spans="1:9">
      <c r="A32" s="8">
        <v>29</v>
      </c>
      <c r="B32" s="9" t="s">
        <v>351</v>
      </c>
      <c r="C32" s="9" t="s">
        <v>352</v>
      </c>
      <c r="D32" s="9"/>
      <c r="E32" s="10" t="s">
        <v>254</v>
      </c>
      <c r="F32" s="11">
        <v>-4.615</v>
      </c>
      <c r="G32" s="11"/>
      <c r="H32" s="11">
        <v>1.7</v>
      </c>
      <c r="I32" s="19">
        <v>-7.85</v>
      </c>
    </row>
    <row r="33" ht="18.75" customHeight="1" spans="1:9">
      <c r="A33" s="8">
        <v>30</v>
      </c>
      <c r="B33" s="9" t="s">
        <v>595</v>
      </c>
      <c r="C33" s="9" t="s">
        <v>596</v>
      </c>
      <c r="D33" s="9"/>
      <c r="E33" s="10" t="s">
        <v>220</v>
      </c>
      <c r="F33" s="11">
        <v>152.064</v>
      </c>
      <c r="G33" s="11"/>
      <c r="H33" s="11">
        <v>3.64</v>
      </c>
      <c r="I33" s="19">
        <v>553.51</v>
      </c>
    </row>
    <row r="34" ht="18.75" customHeight="1" spans="1:9">
      <c r="A34" s="8">
        <v>31</v>
      </c>
      <c r="B34" s="9" t="s">
        <v>597</v>
      </c>
      <c r="C34" s="9" t="s">
        <v>598</v>
      </c>
      <c r="D34" s="9"/>
      <c r="E34" s="10" t="s">
        <v>220</v>
      </c>
      <c r="F34" s="11">
        <v>49.421</v>
      </c>
      <c r="G34" s="11"/>
      <c r="H34" s="11">
        <v>15.2</v>
      </c>
      <c r="I34" s="19">
        <v>751.2</v>
      </c>
    </row>
    <row r="35" ht="18.75" customHeight="1" spans="1:9">
      <c r="A35" s="8">
        <v>32</v>
      </c>
      <c r="B35" s="9" t="s">
        <v>599</v>
      </c>
      <c r="C35" s="9" t="s">
        <v>600</v>
      </c>
      <c r="D35" s="9"/>
      <c r="E35" s="10" t="s">
        <v>254</v>
      </c>
      <c r="F35" s="11">
        <v>3.759</v>
      </c>
      <c r="G35" s="11"/>
      <c r="H35" s="11">
        <v>3.05</v>
      </c>
      <c r="I35" s="19">
        <v>11.46</v>
      </c>
    </row>
    <row r="36" ht="18.75" customHeight="1" spans="1:9">
      <c r="A36" s="29">
        <v>33</v>
      </c>
      <c r="B36" s="14" t="s">
        <v>601</v>
      </c>
      <c r="C36" s="14" t="s">
        <v>602</v>
      </c>
      <c r="D36" s="14"/>
      <c r="E36" s="13" t="s">
        <v>254</v>
      </c>
      <c r="F36" s="31">
        <v>7.433</v>
      </c>
      <c r="G36" s="31"/>
      <c r="H36" s="31">
        <v>39.55</v>
      </c>
      <c r="I36" s="20">
        <v>293.98</v>
      </c>
    </row>
    <row r="37" ht="18" customHeight="1" spans="1:9">
      <c r="A37" s="15" t="s">
        <v>117</v>
      </c>
      <c r="B37" s="15"/>
      <c r="C37" s="15"/>
      <c r="D37" s="16" t="s">
        <v>118</v>
      </c>
      <c r="E37" s="16"/>
      <c r="F37" s="16"/>
      <c r="G37" s="17" t="s">
        <v>119</v>
      </c>
      <c r="H37" s="17"/>
      <c r="I37" s="17"/>
    </row>
    <row r="38" ht="43.5" customHeight="1" spans="1:9">
      <c r="A38" s="1" t="s">
        <v>273</v>
      </c>
      <c r="B38" s="1"/>
      <c r="C38" s="1"/>
      <c r="D38" s="1"/>
      <c r="E38" s="1"/>
      <c r="F38" s="1"/>
      <c r="G38" s="2"/>
      <c r="H38" s="2"/>
      <c r="I38" s="2"/>
    </row>
    <row r="39" ht="28.5" customHeight="1" spans="1:9">
      <c r="A39" s="3" t="s">
        <v>441</v>
      </c>
      <c r="B39" s="3"/>
      <c r="C39" s="3"/>
      <c r="D39" s="4"/>
      <c r="E39" s="4"/>
      <c r="F39" s="4"/>
      <c r="G39" s="5" t="s">
        <v>486</v>
      </c>
      <c r="H39" s="5"/>
      <c r="I39" s="5"/>
    </row>
    <row r="40" ht="18.75" customHeight="1" spans="1:9">
      <c r="A40" s="6" t="s">
        <v>1</v>
      </c>
      <c r="B40" s="7" t="s">
        <v>275</v>
      </c>
      <c r="C40" s="7" t="s">
        <v>243</v>
      </c>
      <c r="D40" s="7"/>
      <c r="E40" s="7" t="s">
        <v>5</v>
      </c>
      <c r="F40" s="7" t="s">
        <v>6</v>
      </c>
      <c r="G40" s="7"/>
      <c r="H40" s="7" t="s">
        <v>244</v>
      </c>
      <c r="I40" s="18" t="s">
        <v>276</v>
      </c>
    </row>
    <row r="41" ht="18.75" customHeight="1" spans="1:9">
      <c r="A41" s="8">
        <v>34</v>
      </c>
      <c r="B41" s="9" t="s">
        <v>603</v>
      </c>
      <c r="C41" s="9" t="s">
        <v>604</v>
      </c>
      <c r="D41" s="9"/>
      <c r="E41" s="10" t="s">
        <v>605</v>
      </c>
      <c r="F41" s="11">
        <v>12.383</v>
      </c>
      <c r="G41" s="11"/>
      <c r="H41" s="11">
        <v>22.19</v>
      </c>
      <c r="I41" s="19">
        <v>274.78</v>
      </c>
    </row>
    <row r="42" ht="18.75" customHeight="1" spans="1:9">
      <c r="A42" s="8">
        <v>35</v>
      </c>
      <c r="B42" s="9" t="s">
        <v>606</v>
      </c>
      <c r="C42" s="9" t="s">
        <v>607</v>
      </c>
      <c r="D42" s="9"/>
      <c r="E42" s="10" t="s">
        <v>608</v>
      </c>
      <c r="F42" s="11">
        <v>19.93</v>
      </c>
      <c r="G42" s="11"/>
      <c r="H42" s="11">
        <v>16</v>
      </c>
      <c r="I42" s="19">
        <v>318.88</v>
      </c>
    </row>
    <row r="43" ht="18.75" customHeight="1" spans="1:9">
      <c r="A43" s="8">
        <v>36</v>
      </c>
      <c r="B43" s="9" t="s">
        <v>609</v>
      </c>
      <c r="C43" s="9" t="s">
        <v>610</v>
      </c>
      <c r="D43" s="9"/>
      <c r="E43" s="10" t="s">
        <v>145</v>
      </c>
      <c r="F43" s="11">
        <v>94.5</v>
      </c>
      <c r="G43" s="11"/>
      <c r="H43" s="11">
        <v>30.74</v>
      </c>
      <c r="I43" s="19">
        <v>2904.93</v>
      </c>
    </row>
    <row r="44" ht="18.75" customHeight="1" spans="1:9">
      <c r="A44" s="8">
        <v>37</v>
      </c>
      <c r="B44" s="9" t="s">
        <v>611</v>
      </c>
      <c r="C44" s="9" t="s">
        <v>612</v>
      </c>
      <c r="D44" s="9"/>
      <c r="E44" s="10" t="s">
        <v>613</v>
      </c>
      <c r="F44" s="11">
        <v>24.3</v>
      </c>
      <c r="G44" s="11"/>
      <c r="H44" s="11">
        <v>4.43</v>
      </c>
      <c r="I44" s="19">
        <v>107.65</v>
      </c>
    </row>
    <row r="45" ht="18.75" customHeight="1" spans="1:9">
      <c r="A45" s="8">
        <v>38</v>
      </c>
      <c r="B45" s="9" t="s">
        <v>614</v>
      </c>
      <c r="C45" s="9" t="s">
        <v>615</v>
      </c>
      <c r="D45" s="9"/>
      <c r="E45" s="10" t="s">
        <v>533</v>
      </c>
      <c r="F45" s="11">
        <v>55.08</v>
      </c>
      <c r="G45" s="11"/>
      <c r="H45" s="11">
        <v>3.53</v>
      </c>
      <c r="I45" s="19">
        <v>194.43</v>
      </c>
    </row>
    <row r="46" ht="18.75" customHeight="1" spans="1:9">
      <c r="A46" s="8">
        <v>39</v>
      </c>
      <c r="B46" s="9" t="s">
        <v>558</v>
      </c>
      <c r="C46" s="9" t="s">
        <v>559</v>
      </c>
      <c r="D46" s="9"/>
      <c r="E46" s="10" t="s">
        <v>220</v>
      </c>
      <c r="F46" s="11">
        <v>4741</v>
      </c>
      <c r="G46" s="11"/>
      <c r="H46" s="11">
        <v>21.49</v>
      </c>
      <c r="I46" s="19">
        <v>101884.09</v>
      </c>
    </row>
    <row r="47" ht="18.75" customHeight="1" spans="1:9">
      <c r="A47" s="8">
        <v>40</v>
      </c>
      <c r="B47" s="9" t="s">
        <v>616</v>
      </c>
      <c r="C47" s="9" t="s">
        <v>617</v>
      </c>
      <c r="D47" s="9"/>
      <c r="E47" s="10" t="s">
        <v>254</v>
      </c>
      <c r="F47" s="11">
        <v>36.243</v>
      </c>
      <c r="G47" s="11"/>
      <c r="H47" s="11">
        <v>4.68</v>
      </c>
      <c r="I47" s="19">
        <v>169.62</v>
      </c>
    </row>
    <row r="48" ht="18.75" customHeight="1" spans="1:9">
      <c r="A48" s="8">
        <v>41</v>
      </c>
      <c r="B48" s="9" t="s">
        <v>321</v>
      </c>
      <c r="C48" s="9" t="s">
        <v>322</v>
      </c>
      <c r="D48" s="9"/>
      <c r="E48" s="10" t="s">
        <v>156</v>
      </c>
      <c r="F48" s="11">
        <v>350.436</v>
      </c>
      <c r="G48" s="11"/>
      <c r="H48" s="11">
        <v>1</v>
      </c>
      <c r="I48" s="19">
        <v>350.44</v>
      </c>
    </row>
    <row r="49" ht="18.75" customHeight="1" spans="1:9">
      <c r="A49" s="8">
        <v>42</v>
      </c>
      <c r="B49" s="9" t="s">
        <v>270</v>
      </c>
      <c r="C49" s="9" t="s">
        <v>260</v>
      </c>
      <c r="D49" s="9"/>
      <c r="E49" s="10" t="s">
        <v>261</v>
      </c>
      <c r="F49" s="11">
        <v>8.364</v>
      </c>
      <c r="G49" s="11"/>
      <c r="H49" s="11">
        <v>0.6</v>
      </c>
      <c r="I49" s="19">
        <v>5.02</v>
      </c>
    </row>
    <row r="50" ht="18.75" customHeight="1" spans="1:9">
      <c r="A50" s="8">
        <v>43</v>
      </c>
      <c r="B50" s="9" t="s">
        <v>262</v>
      </c>
      <c r="C50" s="9" t="s">
        <v>263</v>
      </c>
      <c r="D50" s="9"/>
      <c r="E50" s="10" t="s">
        <v>220</v>
      </c>
      <c r="F50" s="11">
        <v>36.478</v>
      </c>
      <c r="G50" s="11"/>
      <c r="H50" s="11">
        <v>3.88</v>
      </c>
      <c r="I50" s="19">
        <v>141.53</v>
      </c>
    </row>
    <row r="51" ht="18.75" customHeight="1" spans="1:9">
      <c r="A51" s="8">
        <v>44</v>
      </c>
      <c r="B51" s="9" t="s">
        <v>560</v>
      </c>
      <c r="C51" s="9" t="s">
        <v>263</v>
      </c>
      <c r="D51" s="9"/>
      <c r="E51" s="10" t="s">
        <v>220</v>
      </c>
      <c r="F51" s="11">
        <v>66.806</v>
      </c>
      <c r="G51" s="11"/>
      <c r="H51" s="11">
        <v>3.88</v>
      </c>
      <c r="I51" s="19">
        <v>259.21</v>
      </c>
    </row>
    <row r="52" ht="18.75" customHeight="1" spans="1:9">
      <c r="A52" s="8">
        <v>45</v>
      </c>
      <c r="B52" s="9" t="s">
        <v>561</v>
      </c>
      <c r="C52" s="9" t="s">
        <v>263</v>
      </c>
      <c r="D52" s="9"/>
      <c r="E52" s="10" t="s">
        <v>220</v>
      </c>
      <c r="F52" s="11">
        <v>19.038</v>
      </c>
      <c r="G52" s="11"/>
      <c r="H52" s="11">
        <v>3.88</v>
      </c>
      <c r="I52" s="19">
        <v>73.87</v>
      </c>
    </row>
    <row r="53" ht="18.75" customHeight="1" spans="1:9">
      <c r="A53" s="8">
        <v>46</v>
      </c>
      <c r="B53" s="9" t="s">
        <v>562</v>
      </c>
      <c r="C53" s="9" t="s">
        <v>563</v>
      </c>
      <c r="D53" s="9"/>
      <c r="E53" s="10" t="s">
        <v>184</v>
      </c>
      <c r="F53" s="11">
        <v>109.458</v>
      </c>
      <c r="G53" s="11"/>
      <c r="H53" s="11">
        <v>40.92</v>
      </c>
      <c r="I53" s="19">
        <v>4479.02</v>
      </c>
    </row>
    <row r="54" ht="18.75" customHeight="1" spans="1:9">
      <c r="A54" s="8">
        <v>47</v>
      </c>
      <c r="B54" s="9" t="s">
        <v>340</v>
      </c>
      <c r="C54" s="9" t="s">
        <v>341</v>
      </c>
      <c r="D54" s="9"/>
      <c r="E54" s="10" t="s">
        <v>254</v>
      </c>
      <c r="F54" s="11">
        <v>4.894</v>
      </c>
      <c r="G54" s="11"/>
      <c r="H54" s="11">
        <v>4.59</v>
      </c>
      <c r="I54" s="19">
        <v>22.46</v>
      </c>
    </row>
    <row r="55" ht="18.75" customHeight="1" spans="1:9">
      <c r="A55" s="8">
        <v>48</v>
      </c>
      <c r="B55" s="9" t="s">
        <v>564</v>
      </c>
      <c r="C55" s="9" t="s">
        <v>565</v>
      </c>
      <c r="D55" s="9"/>
      <c r="E55" s="10" t="s">
        <v>220</v>
      </c>
      <c r="F55" s="11">
        <v>0.168</v>
      </c>
      <c r="G55" s="11"/>
      <c r="H55" s="11">
        <v>1542.88</v>
      </c>
      <c r="I55" s="19">
        <v>259.2</v>
      </c>
    </row>
    <row r="56" ht="18.75" customHeight="1" spans="1:9">
      <c r="A56" s="8">
        <v>49</v>
      </c>
      <c r="B56" s="9" t="s">
        <v>618</v>
      </c>
      <c r="C56" s="9" t="s">
        <v>619</v>
      </c>
      <c r="D56" s="9"/>
      <c r="E56" s="10" t="s">
        <v>184</v>
      </c>
      <c r="F56" s="11">
        <v>7.56</v>
      </c>
      <c r="G56" s="11"/>
      <c r="H56" s="11">
        <v>120</v>
      </c>
      <c r="I56" s="19">
        <v>907.2</v>
      </c>
    </row>
    <row r="57" ht="18.75" customHeight="1" spans="1:9">
      <c r="A57" s="8">
        <v>50</v>
      </c>
      <c r="B57" s="9" t="s">
        <v>620</v>
      </c>
      <c r="C57" s="9" t="s">
        <v>534</v>
      </c>
      <c r="D57" s="9"/>
      <c r="E57" s="10" t="s">
        <v>533</v>
      </c>
      <c r="F57" s="11">
        <v>4</v>
      </c>
      <c r="G57" s="11"/>
      <c r="H57" s="11">
        <v>3500</v>
      </c>
      <c r="I57" s="19">
        <v>14000</v>
      </c>
    </row>
    <row r="58" ht="18.75" customHeight="1" spans="1:9">
      <c r="A58" s="8">
        <v>51</v>
      </c>
      <c r="B58" s="9" t="s">
        <v>621</v>
      </c>
      <c r="C58" s="9" t="s">
        <v>622</v>
      </c>
      <c r="D58" s="9"/>
      <c r="E58" s="10" t="s">
        <v>184</v>
      </c>
      <c r="F58" s="11">
        <v>4753.28</v>
      </c>
      <c r="G58" s="11"/>
      <c r="H58" s="11">
        <v>12.5</v>
      </c>
      <c r="I58" s="19">
        <v>59416</v>
      </c>
    </row>
    <row r="59" ht="18.75" customHeight="1" spans="1:9">
      <c r="A59" s="8">
        <v>52</v>
      </c>
      <c r="B59" s="9" t="s">
        <v>623</v>
      </c>
      <c r="C59" s="9" t="s">
        <v>624</v>
      </c>
      <c r="D59" s="9"/>
      <c r="E59" s="10" t="s">
        <v>220</v>
      </c>
      <c r="F59" s="11">
        <v>4956.52</v>
      </c>
      <c r="G59" s="11"/>
      <c r="H59" s="11">
        <v>18</v>
      </c>
      <c r="I59" s="19">
        <v>89217.36</v>
      </c>
    </row>
    <row r="60" ht="18.75" customHeight="1" spans="1:9">
      <c r="A60" s="8">
        <v>53</v>
      </c>
      <c r="B60" s="9" t="s">
        <v>625</v>
      </c>
      <c r="C60" s="9" t="s">
        <v>626</v>
      </c>
      <c r="D60" s="9"/>
      <c r="E60" s="10" t="s">
        <v>145</v>
      </c>
      <c r="F60" s="11">
        <v>1412.8</v>
      </c>
      <c r="G60" s="11"/>
      <c r="H60" s="11">
        <v>6</v>
      </c>
      <c r="I60" s="19">
        <v>8476.8</v>
      </c>
    </row>
    <row r="61" ht="18.75" customHeight="1" spans="1:9">
      <c r="A61" s="8">
        <v>54</v>
      </c>
      <c r="B61" s="9" t="s">
        <v>627</v>
      </c>
      <c r="C61" s="9" t="s">
        <v>532</v>
      </c>
      <c r="D61" s="9"/>
      <c r="E61" s="10" t="s">
        <v>533</v>
      </c>
      <c r="F61" s="11">
        <v>4</v>
      </c>
      <c r="G61" s="11"/>
      <c r="H61" s="11">
        <v>650</v>
      </c>
      <c r="I61" s="19">
        <v>2600</v>
      </c>
    </row>
    <row r="62" ht="18.75" customHeight="1" spans="1:9">
      <c r="A62" s="8">
        <v>55</v>
      </c>
      <c r="B62" s="9" t="s">
        <v>628</v>
      </c>
      <c r="C62" s="9" t="s">
        <v>629</v>
      </c>
      <c r="D62" s="9"/>
      <c r="E62" s="10" t="s">
        <v>184</v>
      </c>
      <c r="F62" s="11">
        <v>4785.28</v>
      </c>
      <c r="G62" s="11"/>
      <c r="H62" s="11">
        <v>5</v>
      </c>
      <c r="I62" s="19">
        <v>23926.4</v>
      </c>
    </row>
    <row r="63" ht="18.75" customHeight="1" spans="1:9">
      <c r="A63" s="8">
        <v>56</v>
      </c>
      <c r="B63" s="9" t="s">
        <v>630</v>
      </c>
      <c r="C63" s="9" t="s">
        <v>631</v>
      </c>
      <c r="D63" s="9"/>
      <c r="E63" s="10" t="s">
        <v>145</v>
      </c>
      <c r="F63" s="11">
        <v>3822</v>
      </c>
      <c r="G63" s="11"/>
      <c r="H63" s="11">
        <v>0.7</v>
      </c>
      <c r="I63" s="19">
        <v>2675.4</v>
      </c>
    </row>
    <row r="64" ht="18.75" customHeight="1" spans="1:9">
      <c r="A64" s="8">
        <v>57</v>
      </c>
      <c r="B64" s="9" t="s">
        <v>632</v>
      </c>
      <c r="C64" s="9" t="s">
        <v>633</v>
      </c>
      <c r="D64" s="9"/>
      <c r="E64" s="10" t="s">
        <v>531</v>
      </c>
      <c r="F64" s="11">
        <v>0.096</v>
      </c>
      <c r="G64" s="11"/>
      <c r="H64" s="11">
        <v>500</v>
      </c>
      <c r="I64" s="19">
        <v>48</v>
      </c>
    </row>
    <row r="65" ht="18.75" customHeight="1" spans="1:9">
      <c r="A65" s="8">
        <v>58</v>
      </c>
      <c r="B65" s="9" t="s">
        <v>634</v>
      </c>
      <c r="C65" s="9" t="s">
        <v>635</v>
      </c>
      <c r="D65" s="9"/>
      <c r="E65" s="10" t="s">
        <v>184</v>
      </c>
      <c r="F65" s="11">
        <v>704</v>
      </c>
      <c r="G65" s="11"/>
      <c r="H65" s="11">
        <v>5</v>
      </c>
      <c r="I65" s="19">
        <v>3520</v>
      </c>
    </row>
    <row r="66" ht="18.75" customHeight="1" spans="1:9">
      <c r="A66" s="8">
        <v>59</v>
      </c>
      <c r="B66" s="9" t="s">
        <v>323</v>
      </c>
      <c r="C66" s="9" t="s">
        <v>636</v>
      </c>
      <c r="D66" s="9"/>
      <c r="E66" s="10" t="s">
        <v>184</v>
      </c>
      <c r="F66" s="11">
        <v>576</v>
      </c>
      <c r="G66" s="11"/>
      <c r="H66" s="11">
        <v>3</v>
      </c>
      <c r="I66" s="19">
        <v>1728</v>
      </c>
    </row>
    <row r="67" ht="18.75" customHeight="1" spans="1:9">
      <c r="A67" s="8">
        <v>60</v>
      </c>
      <c r="B67" s="9" t="s">
        <v>361</v>
      </c>
      <c r="C67" s="9" t="s">
        <v>362</v>
      </c>
      <c r="D67" s="9"/>
      <c r="E67" s="10" t="s">
        <v>156</v>
      </c>
      <c r="F67" s="11">
        <v>0.023</v>
      </c>
      <c r="G67" s="11"/>
      <c r="H67" s="11">
        <v>1</v>
      </c>
      <c r="I67" s="19">
        <v>0.02</v>
      </c>
    </row>
    <row r="68" ht="18.75" customHeight="1" spans="1:9">
      <c r="A68" s="8">
        <v>61</v>
      </c>
      <c r="B68" s="9" t="s">
        <v>507</v>
      </c>
      <c r="C68" s="9" t="s">
        <v>508</v>
      </c>
      <c r="D68" s="9"/>
      <c r="E68" s="10" t="s">
        <v>171</v>
      </c>
      <c r="F68" s="11">
        <v>8</v>
      </c>
      <c r="G68" s="11"/>
      <c r="H68" s="11">
        <v>120</v>
      </c>
      <c r="I68" s="19">
        <v>960</v>
      </c>
    </row>
    <row r="69" ht="18.75" customHeight="1" spans="1:9">
      <c r="A69" s="8">
        <v>62</v>
      </c>
      <c r="B69" s="9" t="s">
        <v>266</v>
      </c>
      <c r="C69" s="9" t="s">
        <v>267</v>
      </c>
      <c r="D69" s="9"/>
      <c r="E69" s="10" t="s">
        <v>220</v>
      </c>
      <c r="F69" s="11">
        <v>23.501</v>
      </c>
      <c r="G69" s="11"/>
      <c r="H69" s="11">
        <v>320</v>
      </c>
      <c r="I69" s="19">
        <v>7520.32</v>
      </c>
    </row>
    <row r="70" ht="18.75" customHeight="1" spans="1:9">
      <c r="A70" s="8">
        <v>63</v>
      </c>
      <c r="B70" s="9" t="s">
        <v>566</v>
      </c>
      <c r="C70" s="9" t="s">
        <v>251</v>
      </c>
      <c r="D70" s="9"/>
      <c r="E70" s="10" t="s">
        <v>220</v>
      </c>
      <c r="F70" s="11">
        <v>57.724</v>
      </c>
      <c r="G70" s="11"/>
      <c r="H70" s="11">
        <v>330</v>
      </c>
      <c r="I70" s="19">
        <v>19048.92</v>
      </c>
    </row>
    <row r="71" ht="18.75" customHeight="1" spans="1:9">
      <c r="A71" s="8">
        <v>64</v>
      </c>
      <c r="B71" s="9" t="s">
        <v>250</v>
      </c>
      <c r="C71" s="9" t="s">
        <v>567</v>
      </c>
      <c r="D71" s="9"/>
      <c r="E71" s="10" t="s">
        <v>220</v>
      </c>
      <c r="F71" s="11">
        <v>23.501</v>
      </c>
      <c r="G71" s="11"/>
      <c r="H71" s="11">
        <v>349</v>
      </c>
      <c r="I71" s="19">
        <v>8201.85</v>
      </c>
    </row>
    <row r="72" ht="18.75" customHeight="1" spans="1:9">
      <c r="A72" s="8">
        <v>65</v>
      </c>
      <c r="B72" s="9" t="s">
        <v>637</v>
      </c>
      <c r="C72" s="9" t="s">
        <v>638</v>
      </c>
      <c r="D72" s="9"/>
      <c r="E72" s="10" t="s">
        <v>366</v>
      </c>
      <c r="F72" s="11">
        <v>81.048</v>
      </c>
      <c r="G72" s="11"/>
      <c r="H72" s="11">
        <v>239</v>
      </c>
      <c r="I72" s="19">
        <v>19370.47</v>
      </c>
    </row>
    <row r="73" ht="18.75" customHeight="1" spans="1:9">
      <c r="A73" s="29">
        <v>66</v>
      </c>
      <c r="B73" s="14" t="s">
        <v>639</v>
      </c>
      <c r="C73" s="14" t="s">
        <v>640</v>
      </c>
      <c r="D73" s="14"/>
      <c r="E73" s="13" t="s">
        <v>366</v>
      </c>
      <c r="F73" s="31">
        <v>5.229</v>
      </c>
      <c r="G73" s="31"/>
      <c r="H73" s="31">
        <v>274</v>
      </c>
      <c r="I73" s="20">
        <v>1432.75</v>
      </c>
    </row>
    <row r="74" ht="18" customHeight="1" spans="1:9">
      <c r="A74" s="15" t="s">
        <v>117</v>
      </c>
      <c r="B74" s="15"/>
      <c r="C74" s="15"/>
      <c r="D74" s="16" t="s">
        <v>118</v>
      </c>
      <c r="E74" s="16"/>
      <c r="F74" s="16"/>
      <c r="G74" s="17" t="s">
        <v>119</v>
      </c>
      <c r="H74" s="17"/>
      <c r="I74" s="17"/>
    </row>
    <row r="75" ht="43.5" customHeight="1" spans="1:9">
      <c r="A75" s="1" t="s">
        <v>273</v>
      </c>
      <c r="B75" s="1"/>
      <c r="C75" s="1"/>
      <c r="D75" s="1"/>
      <c r="E75" s="1"/>
      <c r="F75" s="1"/>
      <c r="G75" s="2"/>
      <c r="H75" s="2"/>
      <c r="I75" s="2"/>
    </row>
    <row r="76" ht="28.5" customHeight="1" spans="1:9">
      <c r="A76" s="3" t="s">
        <v>441</v>
      </c>
      <c r="B76" s="3"/>
      <c r="C76" s="3"/>
      <c r="D76" s="4"/>
      <c r="E76" s="4"/>
      <c r="F76" s="4"/>
      <c r="G76" s="5" t="s">
        <v>520</v>
      </c>
      <c r="H76" s="5"/>
      <c r="I76" s="5"/>
    </row>
    <row r="77" ht="18.75" customHeight="1" spans="1:9">
      <c r="A77" s="6" t="s">
        <v>1</v>
      </c>
      <c r="B77" s="7" t="s">
        <v>275</v>
      </c>
      <c r="C77" s="7" t="s">
        <v>243</v>
      </c>
      <c r="D77" s="7"/>
      <c r="E77" s="7" t="s">
        <v>5</v>
      </c>
      <c r="F77" s="7" t="s">
        <v>6</v>
      </c>
      <c r="G77" s="7"/>
      <c r="H77" s="7" t="s">
        <v>244</v>
      </c>
      <c r="I77" s="18" t="s">
        <v>276</v>
      </c>
    </row>
    <row r="78" ht="18.75" customHeight="1" spans="1:9">
      <c r="A78" s="8">
        <v>67</v>
      </c>
      <c r="B78" s="9" t="s">
        <v>641</v>
      </c>
      <c r="C78" s="9" t="s">
        <v>642</v>
      </c>
      <c r="D78" s="9"/>
      <c r="E78" s="10" t="s">
        <v>366</v>
      </c>
      <c r="F78" s="11">
        <v>2.399</v>
      </c>
      <c r="G78" s="11"/>
      <c r="H78" s="11">
        <v>282</v>
      </c>
      <c r="I78" s="19">
        <v>676.52</v>
      </c>
    </row>
    <row r="79" ht="18.75" customHeight="1" spans="1:9">
      <c r="A79" s="8">
        <v>68</v>
      </c>
      <c r="B79" s="9" t="s">
        <v>643</v>
      </c>
      <c r="C79" s="9" t="s">
        <v>495</v>
      </c>
      <c r="D79" s="9"/>
      <c r="E79" s="10" t="s">
        <v>184</v>
      </c>
      <c r="F79" s="11">
        <v>16.506</v>
      </c>
      <c r="G79" s="11"/>
      <c r="H79" s="11">
        <v>581.1</v>
      </c>
      <c r="I79" s="19">
        <v>9591.64</v>
      </c>
    </row>
    <row r="80" ht="18.75" customHeight="1" spans="1:9">
      <c r="A80" s="8">
        <v>69</v>
      </c>
      <c r="B80" s="9" t="s">
        <v>644</v>
      </c>
      <c r="C80" s="9" t="s">
        <v>525</v>
      </c>
      <c r="D80" s="9"/>
      <c r="E80" s="10" t="s">
        <v>184</v>
      </c>
      <c r="F80" s="11">
        <v>94.656</v>
      </c>
      <c r="G80" s="11"/>
      <c r="H80" s="11">
        <v>29</v>
      </c>
      <c r="I80" s="19">
        <v>2745.02</v>
      </c>
    </row>
    <row r="81" ht="18.75" customHeight="1" spans="1:9">
      <c r="A81" s="8">
        <v>70</v>
      </c>
      <c r="B81" s="9" t="s">
        <v>645</v>
      </c>
      <c r="C81" s="9" t="s">
        <v>467</v>
      </c>
      <c r="D81" s="9"/>
      <c r="E81" s="10" t="s">
        <v>184</v>
      </c>
      <c r="F81" s="11">
        <v>1494.504</v>
      </c>
      <c r="G81" s="11"/>
      <c r="H81" s="11">
        <v>38</v>
      </c>
      <c r="I81" s="19">
        <v>56791.15</v>
      </c>
    </row>
    <row r="82" ht="18.75" customHeight="1" spans="1:9">
      <c r="A82" s="8">
        <v>71</v>
      </c>
      <c r="B82" s="9" t="s">
        <v>646</v>
      </c>
      <c r="C82" s="9" t="s">
        <v>513</v>
      </c>
      <c r="D82" s="9"/>
      <c r="E82" s="10" t="s">
        <v>380</v>
      </c>
      <c r="F82" s="11">
        <v>28</v>
      </c>
      <c r="G82" s="11"/>
      <c r="H82" s="11">
        <v>60</v>
      </c>
      <c r="I82" s="19">
        <v>1680</v>
      </c>
    </row>
    <row r="83" ht="18.75" customHeight="1" spans="1:9">
      <c r="A83" s="8">
        <v>72</v>
      </c>
      <c r="B83" s="9" t="s">
        <v>252</v>
      </c>
      <c r="C83" s="9" t="s">
        <v>253</v>
      </c>
      <c r="D83" s="9"/>
      <c r="E83" s="10" t="s">
        <v>254</v>
      </c>
      <c r="F83" s="11">
        <v>910.299</v>
      </c>
      <c r="G83" s="11"/>
      <c r="H83" s="11">
        <v>6.92</v>
      </c>
      <c r="I83" s="19">
        <v>6299.27</v>
      </c>
    </row>
    <row r="84" ht="18.75" customHeight="1" spans="1:9">
      <c r="A84" s="8">
        <v>73</v>
      </c>
      <c r="B84" s="9" t="s">
        <v>574</v>
      </c>
      <c r="C84" s="9" t="s">
        <v>253</v>
      </c>
      <c r="D84" s="9"/>
      <c r="E84" s="10" t="s">
        <v>254</v>
      </c>
      <c r="F84" s="11">
        <v>1665.404</v>
      </c>
      <c r="G84" s="11"/>
      <c r="H84" s="11">
        <v>6.92</v>
      </c>
      <c r="I84" s="19">
        <v>11524.6</v>
      </c>
    </row>
    <row r="85" ht="18.75" customHeight="1" spans="1:9">
      <c r="A85" s="8">
        <v>74</v>
      </c>
      <c r="B85" s="9" t="s">
        <v>647</v>
      </c>
      <c r="C85" s="9" t="s">
        <v>648</v>
      </c>
      <c r="D85" s="9"/>
      <c r="E85" s="10" t="s">
        <v>156</v>
      </c>
      <c r="F85" s="11">
        <v>90.305</v>
      </c>
      <c r="G85" s="11"/>
      <c r="H85" s="11">
        <v>1</v>
      </c>
      <c r="I85" s="19">
        <v>90.31</v>
      </c>
    </row>
    <row r="86" ht="18.75" customHeight="1" spans="1:9">
      <c r="A86" s="8">
        <v>75</v>
      </c>
      <c r="B86" s="9" t="s">
        <v>259</v>
      </c>
      <c r="C86" s="9" t="s">
        <v>260</v>
      </c>
      <c r="D86" s="9"/>
      <c r="E86" s="10" t="s">
        <v>261</v>
      </c>
      <c r="F86" s="11">
        <v>166.237</v>
      </c>
      <c r="G86" s="11"/>
      <c r="H86" s="11">
        <v>0.6</v>
      </c>
      <c r="I86" s="19">
        <v>99.74</v>
      </c>
    </row>
    <row r="87" ht="18.75" customHeight="1" spans="1:9">
      <c r="A87" s="8">
        <v>76</v>
      </c>
      <c r="B87" s="9" t="s">
        <v>575</v>
      </c>
      <c r="C87" s="9" t="s">
        <v>260</v>
      </c>
      <c r="D87" s="9"/>
      <c r="E87" s="10" t="s">
        <v>261</v>
      </c>
      <c r="F87" s="11">
        <v>1476.432</v>
      </c>
      <c r="G87" s="11"/>
      <c r="H87" s="11">
        <v>0.6</v>
      </c>
      <c r="I87" s="19">
        <v>885.86</v>
      </c>
    </row>
    <row r="88" ht="18.75" customHeight="1" spans="1:9">
      <c r="A88" s="8">
        <v>77</v>
      </c>
      <c r="B88" s="9" t="s">
        <v>576</v>
      </c>
      <c r="C88" s="9" t="s">
        <v>260</v>
      </c>
      <c r="D88" s="9"/>
      <c r="E88" s="10" t="s">
        <v>261</v>
      </c>
      <c r="F88" s="11">
        <v>55.566</v>
      </c>
      <c r="G88" s="11"/>
      <c r="H88" s="11">
        <v>0.6</v>
      </c>
      <c r="I88" s="19">
        <v>33.34</v>
      </c>
    </row>
    <row r="89" ht="18.75" customHeight="1" spans="1:9">
      <c r="A89" s="8">
        <v>78</v>
      </c>
      <c r="B89" s="9" t="s">
        <v>577</v>
      </c>
      <c r="C89" s="9" t="s">
        <v>260</v>
      </c>
      <c r="D89" s="9"/>
      <c r="E89" s="10" t="s">
        <v>261</v>
      </c>
      <c r="F89" s="11">
        <v>15.601</v>
      </c>
      <c r="G89" s="11"/>
      <c r="H89" s="11">
        <v>0.6</v>
      </c>
      <c r="I89" s="19">
        <v>9.36</v>
      </c>
    </row>
    <row r="90" ht="18.75" customHeight="1" spans="1:9">
      <c r="A90" s="8">
        <v>79</v>
      </c>
      <c r="B90" s="9" t="s">
        <v>286</v>
      </c>
      <c r="C90" s="9" t="s">
        <v>287</v>
      </c>
      <c r="D90" s="9"/>
      <c r="E90" s="10" t="s">
        <v>156</v>
      </c>
      <c r="F90" s="11">
        <v>5990.314</v>
      </c>
      <c r="G90" s="11"/>
      <c r="H90" s="11">
        <v>1</v>
      </c>
      <c r="I90" s="19">
        <v>5990.31</v>
      </c>
    </row>
    <row r="91" ht="18.75" customHeight="1" spans="1:9">
      <c r="A91" s="8">
        <v>80</v>
      </c>
      <c r="B91" s="9" t="s">
        <v>329</v>
      </c>
      <c r="C91" s="9" t="s">
        <v>330</v>
      </c>
      <c r="D91" s="9"/>
      <c r="E91" s="10" t="s">
        <v>156</v>
      </c>
      <c r="F91" s="11">
        <v>26.289</v>
      </c>
      <c r="G91" s="11"/>
      <c r="H91" s="11">
        <v>1</v>
      </c>
      <c r="I91" s="19">
        <v>26.29</v>
      </c>
    </row>
    <row r="92" ht="18.75" customHeight="1" spans="1:9">
      <c r="A92" s="8">
        <v>81</v>
      </c>
      <c r="B92" s="9" t="s">
        <v>649</v>
      </c>
      <c r="C92" s="9" t="s">
        <v>330</v>
      </c>
      <c r="D92" s="9"/>
      <c r="E92" s="10" t="s">
        <v>156</v>
      </c>
      <c r="F92" s="11">
        <v>233.935</v>
      </c>
      <c r="G92" s="11"/>
      <c r="H92" s="11">
        <v>1</v>
      </c>
      <c r="I92" s="19">
        <v>233.94</v>
      </c>
    </row>
    <row r="93" ht="18.75" customHeight="1" spans="1:9">
      <c r="A93" s="8">
        <v>82</v>
      </c>
      <c r="B93" s="9" t="s">
        <v>306</v>
      </c>
      <c r="C93" s="9" t="s">
        <v>307</v>
      </c>
      <c r="D93" s="9"/>
      <c r="E93" s="10" t="s">
        <v>156</v>
      </c>
      <c r="F93" s="11">
        <v>2232.224</v>
      </c>
      <c r="G93" s="11"/>
      <c r="H93" s="11">
        <v>1</v>
      </c>
      <c r="I93" s="19">
        <v>2232.22</v>
      </c>
    </row>
    <row r="94" ht="18.75" customHeight="1" spans="1:9">
      <c r="A94" s="8">
        <v>83</v>
      </c>
      <c r="B94" s="9" t="s">
        <v>279</v>
      </c>
      <c r="C94" s="9" t="s">
        <v>280</v>
      </c>
      <c r="D94" s="9"/>
      <c r="E94" s="10" t="s">
        <v>281</v>
      </c>
      <c r="F94" s="11">
        <v>143.506</v>
      </c>
      <c r="G94" s="11"/>
      <c r="H94" s="11">
        <v>141</v>
      </c>
      <c r="I94" s="19">
        <v>20234.35</v>
      </c>
    </row>
    <row r="95" ht="18.75" customHeight="1" spans="1:9">
      <c r="A95" s="8">
        <v>84</v>
      </c>
      <c r="B95" s="9" t="s">
        <v>268</v>
      </c>
      <c r="C95" s="9" t="s">
        <v>269</v>
      </c>
      <c r="D95" s="9"/>
      <c r="E95" s="10" t="s">
        <v>254</v>
      </c>
      <c r="F95" s="11">
        <v>0.453</v>
      </c>
      <c r="G95" s="11"/>
      <c r="H95" s="11">
        <v>8.28</v>
      </c>
      <c r="I95" s="19">
        <v>3.75</v>
      </c>
    </row>
    <row r="96" ht="18.75" customHeight="1" spans="1:9">
      <c r="A96" s="8">
        <v>85</v>
      </c>
      <c r="B96" s="9" t="s">
        <v>578</v>
      </c>
      <c r="C96" s="9" t="s">
        <v>269</v>
      </c>
      <c r="D96" s="9"/>
      <c r="E96" s="10" t="s">
        <v>254</v>
      </c>
      <c r="F96" s="11">
        <v>227.874</v>
      </c>
      <c r="G96" s="11"/>
      <c r="H96" s="11">
        <v>8.28</v>
      </c>
      <c r="I96" s="19">
        <v>1886.8</v>
      </c>
    </row>
    <row r="97" ht="18.75" customHeight="1" spans="1:9">
      <c r="A97" s="8">
        <v>86</v>
      </c>
      <c r="B97" s="9" t="s">
        <v>294</v>
      </c>
      <c r="C97" s="9" t="s">
        <v>295</v>
      </c>
      <c r="D97" s="9"/>
      <c r="E97" s="10" t="s">
        <v>156</v>
      </c>
      <c r="F97" s="11">
        <v>6027.415</v>
      </c>
      <c r="G97" s="11"/>
      <c r="H97" s="11">
        <v>1</v>
      </c>
      <c r="I97" s="19">
        <v>6027.42</v>
      </c>
    </row>
    <row r="98" ht="18" customHeight="1" spans="1:9">
      <c r="A98" s="12"/>
      <c r="B98" s="13" t="s">
        <v>68</v>
      </c>
      <c r="C98" s="14"/>
      <c r="D98" s="14"/>
      <c r="E98" s="14"/>
      <c r="F98" s="14"/>
      <c r="G98" s="14"/>
      <c r="H98" s="14"/>
      <c r="I98" s="20">
        <v>675463.65</v>
      </c>
    </row>
    <row r="99" ht="18" customHeight="1" spans="1:9">
      <c r="A99" s="15" t="s">
        <v>117</v>
      </c>
      <c r="B99" s="15"/>
      <c r="C99" s="15"/>
      <c r="D99" s="16" t="s">
        <v>118</v>
      </c>
      <c r="E99" s="16"/>
      <c r="F99" s="16"/>
      <c r="G99" s="17" t="s">
        <v>119</v>
      </c>
      <c r="H99" s="17"/>
      <c r="I99" s="17"/>
    </row>
  </sheetData>
  <mergeCells count="201">
    <mergeCell ref="A1:I1"/>
    <mergeCell ref="A2:C2"/>
    <mergeCell ref="D2:F2"/>
    <mergeCell ref="G2:I2"/>
    <mergeCell ref="C3:D3"/>
    <mergeCell ref="F3:G3"/>
    <mergeCell ref="C4:D4"/>
    <mergeCell ref="F4:G4"/>
    <mergeCell ref="C5:D5"/>
    <mergeCell ref="F5:G5"/>
    <mergeCell ref="C6:D6"/>
    <mergeCell ref="F6:G6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C30:D30"/>
    <mergeCell ref="F30:G30"/>
    <mergeCell ref="C31:D31"/>
    <mergeCell ref="F31:G31"/>
    <mergeCell ref="C32:D32"/>
    <mergeCell ref="F32:G32"/>
    <mergeCell ref="C33:D33"/>
    <mergeCell ref="F33:G33"/>
    <mergeCell ref="C34:D34"/>
    <mergeCell ref="F34:G34"/>
    <mergeCell ref="C35:D35"/>
    <mergeCell ref="F35:G35"/>
    <mergeCell ref="C36:D36"/>
    <mergeCell ref="F36:G36"/>
    <mergeCell ref="A37:C37"/>
    <mergeCell ref="D37:F37"/>
    <mergeCell ref="G37:I37"/>
    <mergeCell ref="A38:I38"/>
    <mergeCell ref="A39:C39"/>
    <mergeCell ref="D39:F39"/>
    <mergeCell ref="G39:I39"/>
    <mergeCell ref="C40:D40"/>
    <mergeCell ref="F40:G40"/>
    <mergeCell ref="C41:D41"/>
    <mergeCell ref="F41:G41"/>
    <mergeCell ref="C42:D42"/>
    <mergeCell ref="F42:G42"/>
    <mergeCell ref="C43:D43"/>
    <mergeCell ref="F43:G43"/>
    <mergeCell ref="C44:D44"/>
    <mergeCell ref="F44:G44"/>
    <mergeCell ref="C45:D45"/>
    <mergeCell ref="F45:G45"/>
    <mergeCell ref="C46:D46"/>
    <mergeCell ref="F46:G46"/>
    <mergeCell ref="C47:D47"/>
    <mergeCell ref="F47:G47"/>
    <mergeCell ref="C48:D48"/>
    <mergeCell ref="F48:G48"/>
    <mergeCell ref="C49:D49"/>
    <mergeCell ref="F49:G49"/>
    <mergeCell ref="C50:D50"/>
    <mergeCell ref="F50:G50"/>
    <mergeCell ref="C51:D51"/>
    <mergeCell ref="F51:G51"/>
    <mergeCell ref="C52:D52"/>
    <mergeCell ref="F52:G52"/>
    <mergeCell ref="C53:D53"/>
    <mergeCell ref="F53:G53"/>
    <mergeCell ref="C54:D54"/>
    <mergeCell ref="F54:G54"/>
    <mergeCell ref="C55:D55"/>
    <mergeCell ref="F55:G55"/>
    <mergeCell ref="C56:D56"/>
    <mergeCell ref="F56:G56"/>
    <mergeCell ref="C57:D57"/>
    <mergeCell ref="F57:G57"/>
    <mergeCell ref="C58:D58"/>
    <mergeCell ref="F58:G58"/>
    <mergeCell ref="C59:D59"/>
    <mergeCell ref="F59:G59"/>
    <mergeCell ref="C60:D60"/>
    <mergeCell ref="F60:G60"/>
    <mergeCell ref="C61:D61"/>
    <mergeCell ref="F61:G61"/>
    <mergeCell ref="C62:D62"/>
    <mergeCell ref="F62:G62"/>
    <mergeCell ref="C63:D63"/>
    <mergeCell ref="F63:G63"/>
    <mergeCell ref="C64:D64"/>
    <mergeCell ref="F64:G64"/>
    <mergeCell ref="C65:D65"/>
    <mergeCell ref="F65:G65"/>
    <mergeCell ref="C66:D66"/>
    <mergeCell ref="F66:G66"/>
    <mergeCell ref="C67:D67"/>
    <mergeCell ref="F67:G67"/>
    <mergeCell ref="C68:D68"/>
    <mergeCell ref="F68:G68"/>
    <mergeCell ref="C69:D69"/>
    <mergeCell ref="F69:G69"/>
    <mergeCell ref="C70:D70"/>
    <mergeCell ref="F70:G70"/>
    <mergeCell ref="C71:D71"/>
    <mergeCell ref="F71:G71"/>
    <mergeCell ref="C72:D72"/>
    <mergeCell ref="F72:G72"/>
    <mergeCell ref="C73:D73"/>
    <mergeCell ref="F73:G73"/>
    <mergeCell ref="A74:C74"/>
    <mergeCell ref="D74:F74"/>
    <mergeCell ref="G74:I74"/>
    <mergeCell ref="A75:I75"/>
    <mergeCell ref="A76:C76"/>
    <mergeCell ref="D76:F76"/>
    <mergeCell ref="G76:I76"/>
    <mergeCell ref="C77:D77"/>
    <mergeCell ref="F77:G77"/>
    <mergeCell ref="C78:D78"/>
    <mergeCell ref="F78:G78"/>
    <mergeCell ref="C79:D79"/>
    <mergeCell ref="F79:G79"/>
    <mergeCell ref="C80:D80"/>
    <mergeCell ref="F80:G80"/>
    <mergeCell ref="C81:D81"/>
    <mergeCell ref="F81:G81"/>
    <mergeCell ref="C82:D82"/>
    <mergeCell ref="F82:G82"/>
    <mergeCell ref="C83:D83"/>
    <mergeCell ref="F83:G83"/>
    <mergeCell ref="C84:D84"/>
    <mergeCell ref="F84:G84"/>
    <mergeCell ref="C85:D85"/>
    <mergeCell ref="F85:G85"/>
    <mergeCell ref="C86:D86"/>
    <mergeCell ref="F86:G86"/>
    <mergeCell ref="C87:D87"/>
    <mergeCell ref="F87:G87"/>
    <mergeCell ref="C88:D88"/>
    <mergeCell ref="F88:G88"/>
    <mergeCell ref="C89:D89"/>
    <mergeCell ref="F89:G89"/>
    <mergeCell ref="C90:D90"/>
    <mergeCell ref="F90:G90"/>
    <mergeCell ref="C91:D91"/>
    <mergeCell ref="F91:G91"/>
    <mergeCell ref="C92:D92"/>
    <mergeCell ref="F92:G92"/>
    <mergeCell ref="C93:D93"/>
    <mergeCell ref="F93:G93"/>
    <mergeCell ref="C94:D94"/>
    <mergeCell ref="F94:G94"/>
    <mergeCell ref="C95:D95"/>
    <mergeCell ref="F95:G95"/>
    <mergeCell ref="C96:D96"/>
    <mergeCell ref="F96:G96"/>
    <mergeCell ref="C97:D97"/>
    <mergeCell ref="F97:G97"/>
    <mergeCell ref="C98:D98"/>
    <mergeCell ref="F98:G98"/>
    <mergeCell ref="A99:C99"/>
    <mergeCell ref="D99:F99"/>
    <mergeCell ref="G99:I99"/>
  </mergeCells>
  <printOptions horizontalCentered="1"/>
  <pageMargins left="0.116416666666667" right="0.0018333333333333" top="0.510416666666667" bottom="0" header="0.510416666666667" footer="0"/>
  <pageSetup paperSize="9" orientation="portrait"/>
  <headerFooter/>
  <rowBreaks count="2" manualBreakCount="2">
    <brk id="37" max="16383" man="1"/>
    <brk id="74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showGridLines="0" workbookViewId="0">
      <selection activeCell="A1" sqref="A1:F1"/>
    </sheetView>
  </sheetViews>
  <sheetFormatPr defaultColWidth="9" defaultRowHeight="12" outlineLevelRow="7" outlineLevelCol="5"/>
  <cols>
    <col min="1" max="1" width="11.3333333333333" customWidth="1"/>
    <col min="2" max="2" width="25.3333333333333" customWidth="1"/>
    <col min="3" max="3" width="21.8380952380952" customWidth="1"/>
    <col min="4" max="4" width="10.3333333333333" customWidth="1"/>
    <col min="5" max="5" width="4.33333333333333" customWidth="1"/>
    <col min="6" max="6" width="36.5047619047619" customWidth="1"/>
  </cols>
  <sheetData>
    <row r="1" ht="43.5" customHeight="1" spans="1:6">
      <c r="A1" s="21" t="s">
        <v>364</v>
      </c>
      <c r="B1" s="21"/>
      <c r="C1" s="21"/>
      <c r="D1" s="21"/>
      <c r="E1" s="21"/>
      <c r="F1" s="22"/>
    </row>
    <row r="2" ht="25.5" customHeight="1" spans="1:6">
      <c r="A2" s="23" t="s">
        <v>441</v>
      </c>
      <c r="B2" s="23"/>
      <c r="C2" s="16"/>
      <c r="D2" s="16"/>
      <c r="E2" s="16"/>
      <c r="F2" s="24" t="s">
        <v>74</v>
      </c>
    </row>
    <row r="3" ht="18.75" customHeight="1" spans="1:6">
      <c r="A3" s="25" t="s">
        <v>1</v>
      </c>
      <c r="B3" s="26" t="s">
        <v>243</v>
      </c>
      <c r="C3" s="26"/>
      <c r="D3" s="26" t="s">
        <v>5</v>
      </c>
      <c r="E3" s="27" t="s">
        <v>124</v>
      </c>
      <c r="F3" s="27"/>
    </row>
    <row r="4" ht="18.75" customHeight="1" spans="1:6">
      <c r="A4" s="8">
        <v>1</v>
      </c>
      <c r="B4" s="10" t="s">
        <v>365</v>
      </c>
      <c r="C4" s="10"/>
      <c r="D4" s="10" t="s">
        <v>366</v>
      </c>
      <c r="E4" s="28">
        <v>2.181</v>
      </c>
      <c r="F4" s="28"/>
    </row>
    <row r="5" ht="18.75" customHeight="1" spans="1:6">
      <c r="A5" s="8">
        <v>2</v>
      </c>
      <c r="B5" s="10" t="s">
        <v>367</v>
      </c>
      <c r="C5" s="10"/>
      <c r="D5" s="10" t="s">
        <v>366</v>
      </c>
      <c r="E5" s="28">
        <v>2.181</v>
      </c>
      <c r="F5" s="28"/>
    </row>
    <row r="6" ht="18.75" customHeight="1" spans="1:6">
      <c r="A6" s="8">
        <v>3</v>
      </c>
      <c r="B6" s="10" t="s">
        <v>368</v>
      </c>
      <c r="C6" s="10"/>
      <c r="D6" s="10" t="s">
        <v>220</v>
      </c>
      <c r="E6" s="28">
        <v>2.743</v>
      </c>
      <c r="F6" s="28"/>
    </row>
    <row r="7" ht="18.75" customHeight="1" spans="1:6">
      <c r="A7" s="29">
        <v>4</v>
      </c>
      <c r="B7" s="13" t="s">
        <v>369</v>
      </c>
      <c r="C7" s="13"/>
      <c r="D7" s="13" t="s">
        <v>366</v>
      </c>
      <c r="E7" s="30">
        <v>0.271</v>
      </c>
      <c r="F7" s="30"/>
    </row>
    <row r="8" ht="18" customHeight="1" spans="1:6">
      <c r="A8" s="15" t="s">
        <v>117</v>
      </c>
      <c r="B8" s="15"/>
      <c r="C8" s="16" t="s">
        <v>118</v>
      </c>
      <c r="D8" s="16"/>
      <c r="E8" s="16"/>
      <c r="F8" s="17" t="s">
        <v>119</v>
      </c>
    </row>
  </sheetData>
  <mergeCells count="15">
    <mergeCell ref="A1:F1"/>
    <mergeCell ref="A2:B2"/>
    <mergeCell ref="C2:E2"/>
    <mergeCell ref="B3:C3"/>
    <mergeCell ref="E3:F3"/>
    <mergeCell ref="B4:C4"/>
    <mergeCell ref="E4:F4"/>
    <mergeCell ref="B5:C5"/>
    <mergeCell ref="E5:F5"/>
    <mergeCell ref="B6:C6"/>
    <mergeCell ref="E6:F6"/>
    <mergeCell ref="B7:C7"/>
    <mergeCell ref="E7:F7"/>
    <mergeCell ref="A8:B8"/>
    <mergeCell ref="C8:E8"/>
  </mergeCells>
  <printOptions horizontalCentered="1"/>
  <pageMargins left="0.303916666666667" right="0.303916666666667" top="0.75" bottom="0" header="0.75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showGridLines="0" workbookViewId="0">
      <selection activeCell="A1" sqref="A1:I1"/>
    </sheetView>
  </sheetViews>
  <sheetFormatPr defaultColWidth="9" defaultRowHeight="12"/>
  <cols>
    <col min="1" max="1" width="8.5047619047619" customWidth="1"/>
    <col min="2" max="2" width="15.5047619047619" customWidth="1"/>
    <col min="3" max="3" width="14.1714285714286" customWidth="1"/>
    <col min="4" max="4" width="17" customWidth="1"/>
    <col min="5" max="5" width="8.66666666666667" customWidth="1"/>
    <col min="6" max="6" width="11.8285714285714" customWidth="1"/>
    <col min="7" max="7" width="4.5047619047619" customWidth="1"/>
    <col min="8" max="9" width="16.5047619047619" customWidth="1"/>
  </cols>
  <sheetData>
    <row r="1" ht="43.5" customHeight="1" spans="1:9">
      <c r="A1" s="1" t="s">
        <v>370</v>
      </c>
      <c r="B1" s="1"/>
      <c r="C1" s="1"/>
      <c r="D1" s="1"/>
      <c r="E1" s="1"/>
      <c r="F1" s="1"/>
      <c r="G1" s="2"/>
      <c r="H1" s="2"/>
      <c r="I1" s="2"/>
    </row>
    <row r="2" ht="28.5" customHeight="1" spans="1:9">
      <c r="A2" s="3" t="s">
        <v>441</v>
      </c>
      <c r="B2" s="3"/>
      <c r="C2" s="3"/>
      <c r="D2" s="4"/>
      <c r="E2" s="4"/>
      <c r="F2" s="4"/>
      <c r="G2" s="5" t="s">
        <v>74</v>
      </c>
      <c r="H2" s="5"/>
      <c r="I2" s="5"/>
    </row>
    <row r="3" ht="18.75" customHeight="1" spans="1:9">
      <c r="A3" s="6" t="s">
        <v>1</v>
      </c>
      <c r="B3" s="7" t="s">
        <v>371</v>
      </c>
      <c r="C3" s="7" t="s">
        <v>243</v>
      </c>
      <c r="D3" s="7"/>
      <c r="E3" s="7" t="s">
        <v>5</v>
      </c>
      <c r="F3" s="7" t="s">
        <v>124</v>
      </c>
      <c r="G3" s="7"/>
      <c r="H3" s="7" t="s">
        <v>245</v>
      </c>
      <c r="I3" s="18" t="s">
        <v>372</v>
      </c>
    </row>
    <row r="4" ht="18.75" customHeight="1" spans="1:9">
      <c r="A4" s="8">
        <v>1</v>
      </c>
      <c r="B4" s="9" t="s">
        <v>643</v>
      </c>
      <c r="C4" s="9" t="s">
        <v>495</v>
      </c>
      <c r="D4" s="9"/>
      <c r="E4" s="10" t="s">
        <v>184</v>
      </c>
      <c r="F4" s="11">
        <v>16.506</v>
      </c>
      <c r="G4" s="11"/>
      <c r="H4" s="11">
        <v>581.1</v>
      </c>
      <c r="I4" s="19">
        <v>9591.64</v>
      </c>
    </row>
    <row r="5" ht="18.75" customHeight="1" spans="1:9">
      <c r="A5" s="8">
        <v>2</v>
      </c>
      <c r="B5" s="9" t="s">
        <v>644</v>
      </c>
      <c r="C5" s="9" t="s">
        <v>525</v>
      </c>
      <c r="D5" s="9"/>
      <c r="E5" s="10" t="s">
        <v>184</v>
      </c>
      <c r="F5" s="11">
        <v>94.656</v>
      </c>
      <c r="G5" s="11"/>
      <c r="H5" s="11">
        <v>29</v>
      </c>
      <c r="I5" s="19">
        <v>2745.02</v>
      </c>
    </row>
    <row r="6" ht="18.75" customHeight="1" spans="1:9">
      <c r="A6" s="8">
        <v>3</v>
      </c>
      <c r="B6" s="9" t="s">
        <v>645</v>
      </c>
      <c r="C6" s="9" t="s">
        <v>467</v>
      </c>
      <c r="D6" s="9"/>
      <c r="E6" s="10" t="s">
        <v>184</v>
      </c>
      <c r="F6" s="11">
        <v>1494.504</v>
      </c>
      <c r="G6" s="11"/>
      <c r="H6" s="11">
        <v>38</v>
      </c>
      <c r="I6" s="19">
        <v>56791.15</v>
      </c>
    </row>
    <row r="7" ht="18.75" customHeight="1" spans="1:9">
      <c r="A7" s="8">
        <v>4</v>
      </c>
      <c r="B7" s="9" t="s">
        <v>646</v>
      </c>
      <c r="C7" s="9" t="s">
        <v>513</v>
      </c>
      <c r="D7" s="9"/>
      <c r="E7" s="10" t="s">
        <v>380</v>
      </c>
      <c r="F7" s="11">
        <v>28</v>
      </c>
      <c r="G7" s="11"/>
      <c r="H7" s="11">
        <v>60</v>
      </c>
      <c r="I7" s="19">
        <v>1680</v>
      </c>
    </row>
    <row r="8" ht="18" customHeight="1" spans="1:9">
      <c r="A8" s="12"/>
      <c r="B8" s="13"/>
      <c r="C8" s="13" t="s">
        <v>68</v>
      </c>
      <c r="D8" s="13"/>
      <c r="E8" s="14"/>
      <c r="F8" s="14"/>
      <c r="G8" s="14"/>
      <c r="H8" s="14"/>
      <c r="I8" s="20">
        <v>70807.81</v>
      </c>
    </row>
    <row r="9" ht="18" customHeight="1" spans="1:9">
      <c r="A9" s="15" t="s">
        <v>117</v>
      </c>
      <c r="B9" s="15"/>
      <c r="C9" s="15"/>
      <c r="D9" s="16" t="s">
        <v>118</v>
      </c>
      <c r="E9" s="16"/>
      <c r="F9" s="16"/>
      <c r="G9" s="17" t="s">
        <v>119</v>
      </c>
      <c r="H9" s="17"/>
      <c r="I9" s="17"/>
    </row>
  </sheetData>
  <mergeCells count="19">
    <mergeCell ref="A1:I1"/>
    <mergeCell ref="A2:C2"/>
    <mergeCell ref="D2:F2"/>
    <mergeCell ref="G2:I2"/>
    <mergeCell ref="C3:D3"/>
    <mergeCell ref="F3:G3"/>
    <mergeCell ref="C4:D4"/>
    <mergeCell ref="F4:G4"/>
    <mergeCell ref="C5:D5"/>
    <mergeCell ref="F5:G5"/>
    <mergeCell ref="C6:D6"/>
    <mergeCell ref="F6:G6"/>
    <mergeCell ref="C7:D7"/>
    <mergeCell ref="F7:G7"/>
    <mergeCell ref="C8:D8"/>
    <mergeCell ref="F8:G8"/>
    <mergeCell ref="A9:C9"/>
    <mergeCell ref="D9:F9"/>
    <mergeCell ref="G9:I9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showGridLines="0" workbookViewId="0">
      <selection activeCell="A1" sqref="A1:H1"/>
    </sheetView>
  </sheetViews>
  <sheetFormatPr defaultColWidth="9" defaultRowHeight="12" outlineLevelCol="7"/>
  <cols>
    <col min="1" max="1" width="11" customWidth="1"/>
    <col min="2" max="2" width="11.1714285714286" customWidth="1"/>
    <col min="3" max="3" width="14.5047619047619" customWidth="1"/>
    <col min="4" max="4" width="10" customWidth="1"/>
    <col min="5" max="5" width="26.5047619047619" customWidth="1"/>
    <col min="6" max="6" width="8.82857142857143" customWidth="1"/>
    <col min="7" max="7" width="12.6666666666667" customWidth="1"/>
    <col min="8" max="8" width="15" customWidth="1"/>
  </cols>
  <sheetData>
    <row r="1" ht="43.5" customHeight="1" spans="1:8">
      <c r="A1" s="1" t="s">
        <v>72</v>
      </c>
      <c r="B1" s="1"/>
      <c r="C1" s="1"/>
      <c r="D1" s="1"/>
      <c r="E1" s="1"/>
      <c r="F1" s="2"/>
      <c r="G1" s="2"/>
      <c r="H1" s="2"/>
    </row>
    <row r="2" ht="28.5" customHeight="1" spans="1:8">
      <c r="A2" s="3" t="s">
        <v>650</v>
      </c>
      <c r="B2" s="3"/>
      <c r="C2" s="3"/>
      <c r="D2" s="4"/>
      <c r="E2" s="4"/>
      <c r="F2" s="5" t="s">
        <v>74</v>
      </c>
      <c r="G2" s="5"/>
      <c r="H2" s="5"/>
    </row>
    <row r="3" ht="18.75" customHeight="1" spans="1:8">
      <c r="A3" s="25" t="s">
        <v>75</v>
      </c>
      <c r="B3" s="26" t="s">
        <v>1</v>
      </c>
      <c r="C3" s="26" t="s">
        <v>76</v>
      </c>
      <c r="D3" s="26"/>
      <c r="E3" s="26" t="s">
        <v>77</v>
      </c>
      <c r="F3" s="26"/>
      <c r="G3" s="26" t="s">
        <v>78</v>
      </c>
      <c r="H3" s="27" t="s">
        <v>79</v>
      </c>
    </row>
    <row r="4" ht="25.5" customHeight="1" spans="1:8">
      <c r="A4" s="8">
        <v>1</v>
      </c>
      <c r="B4" s="10" t="s">
        <v>52</v>
      </c>
      <c r="C4" s="9" t="s">
        <v>80</v>
      </c>
      <c r="D4" s="9"/>
      <c r="E4" s="9" t="s">
        <v>81</v>
      </c>
      <c r="F4" s="9"/>
      <c r="G4" s="10"/>
      <c r="H4" s="19">
        <v>146482.3</v>
      </c>
    </row>
    <row r="5" ht="18.75" customHeight="1" spans="1:8">
      <c r="A5" s="8">
        <v>2</v>
      </c>
      <c r="B5" s="10" t="s">
        <v>54</v>
      </c>
      <c r="C5" s="9" t="s">
        <v>82</v>
      </c>
      <c r="D5" s="9"/>
      <c r="E5" s="9" t="s">
        <v>82</v>
      </c>
      <c r="F5" s="9"/>
      <c r="G5" s="10"/>
      <c r="H5" s="19">
        <v>12681.08</v>
      </c>
    </row>
    <row r="6" ht="18.75" customHeight="1" spans="1:8">
      <c r="A6" s="8">
        <v>3</v>
      </c>
      <c r="B6" s="10" t="s">
        <v>55</v>
      </c>
      <c r="C6" s="9" t="s">
        <v>83</v>
      </c>
      <c r="D6" s="9"/>
      <c r="E6" s="9" t="s">
        <v>83</v>
      </c>
      <c r="F6" s="9"/>
      <c r="G6" s="10"/>
      <c r="H6" s="19">
        <v>12794.13</v>
      </c>
    </row>
    <row r="7" ht="18.75" customHeight="1" spans="1:8">
      <c r="A7" s="8">
        <v>4</v>
      </c>
      <c r="B7" s="10" t="s">
        <v>84</v>
      </c>
      <c r="C7" s="9" t="s">
        <v>85</v>
      </c>
      <c r="D7" s="9"/>
      <c r="E7" s="9" t="s">
        <v>86</v>
      </c>
      <c r="F7" s="9"/>
      <c r="G7" s="10"/>
      <c r="H7" s="19">
        <v>10525.25</v>
      </c>
    </row>
    <row r="8" ht="18.75" customHeight="1" spans="1:8">
      <c r="A8" s="8">
        <v>5</v>
      </c>
      <c r="B8" s="10" t="s">
        <v>87</v>
      </c>
      <c r="C8" s="9" t="s">
        <v>88</v>
      </c>
      <c r="D8" s="9"/>
      <c r="E8" s="9" t="s">
        <v>89</v>
      </c>
      <c r="F8" s="9"/>
      <c r="G8" s="10"/>
      <c r="H8" s="19">
        <v>110481.84</v>
      </c>
    </row>
    <row r="9" ht="18.75" customHeight="1" spans="1:8">
      <c r="A9" s="8">
        <v>6</v>
      </c>
      <c r="B9" s="10" t="s">
        <v>56</v>
      </c>
      <c r="C9" s="9" t="s">
        <v>90</v>
      </c>
      <c r="D9" s="9"/>
      <c r="E9" s="9" t="s">
        <v>91</v>
      </c>
      <c r="F9" s="9"/>
      <c r="G9" s="10" t="s">
        <v>651</v>
      </c>
      <c r="H9" s="19">
        <v>5372.27</v>
      </c>
    </row>
    <row r="10" ht="25.5" customHeight="1" spans="1:8">
      <c r="A10" s="8">
        <v>7</v>
      </c>
      <c r="B10" s="10" t="s">
        <v>58</v>
      </c>
      <c r="C10" s="9" t="s">
        <v>93</v>
      </c>
      <c r="D10" s="9"/>
      <c r="E10" s="9" t="s">
        <v>91</v>
      </c>
      <c r="F10" s="9"/>
      <c r="G10" s="10" t="s">
        <v>652</v>
      </c>
      <c r="H10" s="19">
        <v>3979.89</v>
      </c>
    </row>
    <row r="11" ht="25.5" customHeight="1" spans="1:8">
      <c r="A11" s="8">
        <v>8</v>
      </c>
      <c r="B11" s="10" t="s">
        <v>60</v>
      </c>
      <c r="C11" s="9" t="s">
        <v>94</v>
      </c>
      <c r="D11" s="9"/>
      <c r="E11" s="9" t="s">
        <v>95</v>
      </c>
      <c r="F11" s="9"/>
      <c r="G11" s="10"/>
      <c r="H11" s="19">
        <v>-278.7</v>
      </c>
    </row>
    <row r="12" ht="18.75" customHeight="1" spans="1:8">
      <c r="A12" s="8">
        <v>9</v>
      </c>
      <c r="B12" s="10" t="s">
        <v>61</v>
      </c>
      <c r="C12" s="9" t="s">
        <v>96</v>
      </c>
      <c r="D12" s="9"/>
      <c r="E12" s="9"/>
      <c r="F12" s="9"/>
      <c r="G12" s="10"/>
      <c r="H12" s="19"/>
    </row>
    <row r="13" ht="25.5" customHeight="1" spans="1:8">
      <c r="A13" s="8">
        <v>10</v>
      </c>
      <c r="B13" s="10" t="s">
        <v>62</v>
      </c>
      <c r="C13" s="9" t="s">
        <v>97</v>
      </c>
      <c r="D13" s="9"/>
      <c r="E13" s="9" t="s">
        <v>98</v>
      </c>
      <c r="F13" s="9"/>
      <c r="G13" s="10"/>
      <c r="H13" s="19">
        <v>-278.7</v>
      </c>
    </row>
    <row r="14" ht="18.75" customHeight="1" spans="1:8">
      <c r="A14" s="8">
        <v>11</v>
      </c>
      <c r="B14" s="10" t="s">
        <v>63</v>
      </c>
      <c r="C14" s="9" t="s">
        <v>99</v>
      </c>
      <c r="D14" s="9"/>
      <c r="E14" s="9"/>
      <c r="F14" s="9"/>
      <c r="G14" s="10"/>
      <c r="H14" s="19"/>
    </row>
    <row r="15" ht="18.75" customHeight="1" spans="1:8">
      <c r="A15" s="8">
        <v>12</v>
      </c>
      <c r="B15" s="10" t="s">
        <v>64</v>
      </c>
      <c r="C15" s="9" t="s">
        <v>42</v>
      </c>
      <c r="D15" s="9"/>
      <c r="E15" s="9"/>
      <c r="F15" s="9"/>
      <c r="G15" s="10"/>
      <c r="H15" s="19"/>
    </row>
    <row r="16" ht="18.75" customHeight="1" spans="1:8">
      <c r="A16" s="8">
        <v>13</v>
      </c>
      <c r="B16" s="10" t="s">
        <v>71</v>
      </c>
      <c r="C16" s="9" t="s">
        <v>100</v>
      </c>
      <c r="D16" s="9"/>
      <c r="E16" s="9" t="s">
        <v>91</v>
      </c>
      <c r="F16" s="9"/>
      <c r="G16" s="10" t="s">
        <v>653</v>
      </c>
      <c r="H16" s="19">
        <v>5641.46</v>
      </c>
    </row>
    <row r="17" ht="18.75" customHeight="1" spans="1:8">
      <c r="A17" s="8">
        <v>14</v>
      </c>
      <c r="B17" s="10" t="s">
        <v>102</v>
      </c>
      <c r="C17" s="9" t="s">
        <v>103</v>
      </c>
      <c r="D17" s="9"/>
      <c r="E17" s="9" t="s">
        <v>91</v>
      </c>
      <c r="F17" s="9"/>
      <c r="G17" s="10" t="s">
        <v>444</v>
      </c>
      <c r="H17" s="19">
        <v>1656.93</v>
      </c>
    </row>
    <row r="18" ht="36.75" customHeight="1" spans="1:8">
      <c r="A18" s="8">
        <v>15</v>
      </c>
      <c r="B18" s="10" t="s">
        <v>105</v>
      </c>
      <c r="C18" s="9" t="s">
        <v>106</v>
      </c>
      <c r="D18" s="9"/>
      <c r="E18" s="9" t="s">
        <v>107</v>
      </c>
      <c r="F18" s="9"/>
      <c r="G18" s="10"/>
      <c r="H18" s="19">
        <v>158874.26</v>
      </c>
    </row>
    <row r="19" ht="18.75" customHeight="1" spans="1:8">
      <c r="A19" s="8">
        <v>16</v>
      </c>
      <c r="B19" s="10" t="s">
        <v>108</v>
      </c>
      <c r="C19" s="9" t="s">
        <v>109</v>
      </c>
      <c r="D19" s="9"/>
      <c r="E19" s="9" t="s">
        <v>106</v>
      </c>
      <c r="F19" s="9"/>
      <c r="G19" s="10" t="s">
        <v>110</v>
      </c>
      <c r="H19" s="19">
        <v>14298.68</v>
      </c>
    </row>
    <row r="20" ht="18.75" customHeight="1" spans="1:8">
      <c r="A20" s="8">
        <v>17</v>
      </c>
      <c r="B20" s="10" t="s">
        <v>111</v>
      </c>
      <c r="C20" s="9" t="s">
        <v>112</v>
      </c>
      <c r="D20" s="9"/>
      <c r="E20" s="9" t="s">
        <v>113</v>
      </c>
      <c r="F20" s="9"/>
      <c r="G20" s="10"/>
      <c r="H20" s="19">
        <v>173172.94</v>
      </c>
    </row>
    <row r="21" ht="18.75" customHeight="1" spans="1:8">
      <c r="A21" s="8">
        <v>18</v>
      </c>
      <c r="B21" s="10" t="s">
        <v>110</v>
      </c>
      <c r="C21" s="9" t="s">
        <v>114</v>
      </c>
      <c r="D21" s="9"/>
      <c r="E21" s="9" t="s">
        <v>112</v>
      </c>
      <c r="F21" s="9"/>
      <c r="G21" s="10"/>
      <c r="H21" s="19">
        <v>173172.94</v>
      </c>
    </row>
    <row r="22" ht="18" customHeight="1" spans="1:8">
      <c r="A22" s="12"/>
      <c r="B22" s="40" t="s">
        <v>115</v>
      </c>
      <c r="C22" s="40"/>
      <c r="D22" s="40"/>
      <c r="E22" s="13" t="s">
        <v>654</v>
      </c>
      <c r="F22" s="13"/>
      <c r="G22" s="13"/>
      <c r="H22" s="30"/>
    </row>
    <row r="23" ht="18" customHeight="1" spans="1:8">
      <c r="A23" s="15" t="s">
        <v>117</v>
      </c>
      <c r="B23" s="15"/>
      <c r="C23" s="15"/>
      <c r="D23" s="16" t="s">
        <v>118</v>
      </c>
      <c r="E23" s="16"/>
      <c r="F23" s="17" t="s">
        <v>119</v>
      </c>
      <c r="G23" s="17"/>
      <c r="H23" s="17"/>
    </row>
  </sheetData>
  <mergeCells count="47">
    <mergeCell ref="A1:H1"/>
    <mergeCell ref="A2:C2"/>
    <mergeCell ref="D2:E2"/>
    <mergeCell ref="F2:H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B22:D22"/>
    <mergeCell ref="E22:H22"/>
    <mergeCell ref="A23:C23"/>
    <mergeCell ref="D23:E23"/>
    <mergeCell ref="F23:H23"/>
  </mergeCells>
  <printOptions horizontalCentered="1"/>
  <pageMargins left="0.303916666666667" right="0.303916666666667" top="0.75" bottom="0" header="0.75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showGridLines="0" workbookViewId="0">
      <selection activeCell="A1" sqref="A1:M1"/>
    </sheetView>
  </sheetViews>
  <sheetFormatPr defaultColWidth="9" defaultRowHeight="12"/>
  <cols>
    <col min="1" max="1" width="8" customWidth="1"/>
    <col min="2" max="2" width="7" customWidth="1"/>
    <col min="3" max="3" width="23.5047619047619" customWidth="1"/>
    <col min="4" max="4" width="0.504761904761905" customWidth="1"/>
    <col min="5" max="5" width="7" customWidth="1"/>
    <col min="6" max="6" width="9.82857142857143" customWidth="1"/>
    <col min="7" max="7" width="8.17142857142857" customWidth="1"/>
    <col min="8" max="8" width="11.6666666666667" customWidth="1"/>
    <col min="9" max="9" width="0.171428571428571" customWidth="1"/>
    <col min="10" max="10" width="9.17142857142857" customWidth="1"/>
    <col min="11" max="12" width="9.33333333333333" customWidth="1"/>
    <col min="13" max="13" width="9.5047619047619" customWidth="1"/>
  </cols>
  <sheetData>
    <row r="1" ht="43.5" customHeight="1" spans="1:13">
      <c r="A1" s="1" t="s">
        <v>446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</row>
    <row r="2" ht="28.5" customHeight="1" spans="1:13">
      <c r="A2" s="3" t="s">
        <v>650</v>
      </c>
      <c r="B2" s="3"/>
      <c r="C2" s="3"/>
      <c r="D2" s="4"/>
      <c r="E2" s="4"/>
      <c r="F2" s="4"/>
      <c r="G2" s="4"/>
      <c r="H2" s="4"/>
      <c r="I2" s="4"/>
      <c r="J2" s="5" t="s">
        <v>74</v>
      </c>
      <c r="K2" s="5"/>
      <c r="L2" s="5"/>
      <c r="M2" s="5"/>
    </row>
    <row r="3" ht="18" customHeight="1" spans="1:13">
      <c r="A3" s="6" t="s">
        <v>1</v>
      </c>
      <c r="B3" s="7" t="s">
        <v>122</v>
      </c>
      <c r="C3" s="7" t="s">
        <v>123</v>
      </c>
      <c r="D3" s="7"/>
      <c r="E3" s="7" t="s">
        <v>5</v>
      </c>
      <c r="F3" s="7" t="s">
        <v>124</v>
      </c>
      <c r="G3" s="7" t="s">
        <v>125</v>
      </c>
      <c r="H3" s="7" t="s">
        <v>126</v>
      </c>
      <c r="I3" s="7" t="s">
        <v>127</v>
      </c>
      <c r="J3" s="7"/>
      <c r="K3" s="7"/>
      <c r="L3" s="7"/>
      <c r="M3" s="18" t="s">
        <v>128</v>
      </c>
    </row>
    <row r="4" ht="18" customHeight="1" spans="1:13">
      <c r="A4" s="32"/>
      <c r="B4" s="33"/>
      <c r="C4" s="33"/>
      <c r="D4" s="33"/>
      <c r="E4" s="33"/>
      <c r="F4" s="33"/>
      <c r="G4" s="33"/>
      <c r="H4" s="33"/>
      <c r="I4" s="33" t="s">
        <v>82</v>
      </c>
      <c r="J4" s="33"/>
      <c r="K4" s="33" t="s">
        <v>83</v>
      </c>
      <c r="L4" s="33" t="s">
        <v>86</v>
      </c>
      <c r="M4" s="38"/>
    </row>
    <row r="5" ht="25.5" customHeight="1" spans="1:13">
      <c r="A5" s="8">
        <v>1</v>
      </c>
      <c r="B5" s="9" t="s">
        <v>655</v>
      </c>
      <c r="C5" s="9" t="s">
        <v>656</v>
      </c>
      <c r="D5" s="9"/>
      <c r="E5" s="10" t="s">
        <v>366</v>
      </c>
      <c r="F5" s="11">
        <v>17.502</v>
      </c>
      <c r="G5" s="11">
        <v>1104.53</v>
      </c>
      <c r="H5" s="11">
        <v>19331.48</v>
      </c>
      <c r="I5" s="11">
        <v>8181.13</v>
      </c>
      <c r="J5" s="11"/>
      <c r="K5" s="11">
        <v>3352.86</v>
      </c>
      <c r="L5" s="11">
        <v>7797.49</v>
      </c>
      <c r="M5" s="19">
        <v>73508.4</v>
      </c>
    </row>
    <row r="6" ht="18" customHeight="1" spans="1:13">
      <c r="A6" s="8"/>
      <c r="B6" s="9" t="s">
        <v>466</v>
      </c>
      <c r="C6" s="9" t="s">
        <v>657</v>
      </c>
      <c r="D6" s="9"/>
      <c r="E6" s="10" t="s">
        <v>366</v>
      </c>
      <c r="F6" s="11">
        <v>17.502</v>
      </c>
      <c r="G6" s="11">
        <v>4200</v>
      </c>
      <c r="H6" s="9"/>
      <c r="I6" s="9"/>
      <c r="J6" s="9"/>
      <c r="K6" s="9"/>
      <c r="L6" s="9"/>
      <c r="M6" s="19">
        <v>73508.4</v>
      </c>
    </row>
    <row r="7" ht="25.5" customHeight="1" spans="1:13">
      <c r="A7" s="8">
        <v>2</v>
      </c>
      <c r="B7" s="9" t="s">
        <v>658</v>
      </c>
      <c r="C7" s="9" t="s">
        <v>659</v>
      </c>
      <c r="D7" s="9"/>
      <c r="E7" s="10" t="s">
        <v>366</v>
      </c>
      <c r="F7" s="11">
        <v>1.538</v>
      </c>
      <c r="G7" s="11">
        <v>1042.24</v>
      </c>
      <c r="H7" s="11">
        <v>1602.97</v>
      </c>
      <c r="I7" s="11">
        <v>826.34</v>
      </c>
      <c r="J7" s="11"/>
      <c r="K7" s="11">
        <v>360.54</v>
      </c>
      <c r="L7" s="11">
        <v>416.09</v>
      </c>
      <c r="M7" s="19">
        <v>6459.6</v>
      </c>
    </row>
    <row r="8" ht="18" customHeight="1" spans="1:13">
      <c r="A8" s="8"/>
      <c r="B8" s="9" t="s">
        <v>466</v>
      </c>
      <c r="C8" s="9" t="s">
        <v>660</v>
      </c>
      <c r="D8" s="9"/>
      <c r="E8" s="10" t="s">
        <v>366</v>
      </c>
      <c r="F8" s="11">
        <v>1.538</v>
      </c>
      <c r="G8" s="11">
        <v>4200</v>
      </c>
      <c r="H8" s="9"/>
      <c r="I8" s="9"/>
      <c r="J8" s="9"/>
      <c r="K8" s="9"/>
      <c r="L8" s="9"/>
      <c r="M8" s="19">
        <v>6459.6</v>
      </c>
    </row>
    <row r="9" ht="25.5" customHeight="1" spans="1:13">
      <c r="A9" s="8">
        <v>3</v>
      </c>
      <c r="B9" s="9" t="s">
        <v>661</v>
      </c>
      <c r="C9" s="9" t="s">
        <v>662</v>
      </c>
      <c r="D9" s="9"/>
      <c r="E9" s="10" t="s">
        <v>366</v>
      </c>
      <c r="F9" s="11">
        <v>7.2652</v>
      </c>
      <c r="G9" s="11">
        <v>1010.91</v>
      </c>
      <c r="H9" s="11">
        <v>7344.46</v>
      </c>
      <c r="I9" s="11">
        <v>3199.96</v>
      </c>
      <c r="J9" s="11"/>
      <c r="K9" s="11">
        <v>1879.94</v>
      </c>
      <c r="L9" s="11">
        <v>2264.56</v>
      </c>
      <c r="M9" s="19">
        <v>30513.84</v>
      </c>
    </row>
    <row r="10" ht="18" customHeight="1" spans="1:13">
      <c r="A10" s="8"/>
      <c r="B10" s="9" t="s">
        <v>466</v>
      </c>
      <c r="C10" s="9" t="s">
        <v>663</v>
      </c>
      <c r="D10" s="9"/>
      <c r="E10" s="10" t="s">
        <v>366</v>
      </c>
      <c r="F10" s="11">
        <v>7.265</v>
      </c>
      <c r="G10" s="11">
        <v>4200</v>
      </c>
      <c r="H10" s="9"/>
      <c r="I10" s="9"/>
      <c r="J10" s="9"/>
      <c r="K10" s="9"/>
      <c r="L10" s="9"/>
      <c r="M10" s="19">
        <v>30513</v>
      </c>
    </row>
    <row r="11" ht="36.75" customHeight="1" spans="1:13">
      <c r="A11" s="8">
        <v>4</v>
      </c>
      <c r="B11" s="9" t="s">
        <v>664</v>
      </c>
      <c r="C11" s="9" t="s">
        <v>665</v>
      </c>
      <c r="D11" s="9"/>
      <c r="E11" s="10" t="s">
        <v>366</v>
      </c>
      <c r="F11" s="11">
        <v>1</v>
      </c>
      <c r="G11" s="11">
        <v>7721.55</v>
      </c>
      <c r="H11" s="11">
        <v>7721.55</v>
      </c>
      <c r="I11" s="11">
        <v>473.65</v>
      </c>
      <c r="J11" s="11"/>
      <c r="K11" s="11">
        <v>7200.79</v>
      </c>
      <c r="L11" s="11">
        <v>47.11</v>
      </c>
      <c r="M11" s="19"/>
    </row>
    <row r="12" ht="25.5" customHeight="1" spans="1:13">
      <c r="A12" s="12"/>
      <c r="B12" s="14"/>
      <c r="C12" s="14" t="s">
        <v>241</v>
      </c>
      <c r="D12" s="14"/>
      <c r="E12" s="14"/>
      <c r="F12" s="14"/>
      <c r="G12" s="14"/>
      <c r="H12" s="31">
        <v>36000.46</v>
      </c>
      <c r="I12" s="31">
        <v>12681.08</v>
      </c>
      <c r="J12" s="31"/>
      <c r="K12" s="31">
        <v>12794.13</v>
      </c>
      <c r="L12" s="31">
        <v>10525.25</v>
      </c>
      <c r="M12" s="20">
        <v>110481.84</v>
      </c>
    </row>
    <row r="13" ht="18" customHeight="1" spans="1:13">
      <c r="A13" s="15" t="s">
        <v>117</v>
      </c>
      <c r="B13" s="15"/>
      <c r="C13" s="15"/>
      <c r="D13" s="16" t="s">
        <v>118</v>
      </c>
      <c r="E13" s="16"/>
      <c r="F13" s="16"/>
      <c r="G13" s="16"/>
      <c r="H13" s="16"/>
      <c r="I13" s="16"/>
      <c r="J13" s="17" t="s">
        <v>119</v>
      </c>
      <c r="K13" s="17"/>
      <c r="L13" s="17"/>
      <c r="M13" s="17"/>
    </row>
  </sheetData>
  <mergeCells count="33">
    <mergeCell ref="A1:M1"/>
    <mergeCell ref="A2:C2"/>
    <mergeCell ref="D2:I2"/>
    <mergeCell ref="J2:M2"/>
    <mergeCell ref="I3:L3"/>
    <mergeCell ref="I4:J4"/>
    <mergeCell ref="C5:D5"/>
    <mergeCell ref="I5:J5"/>
    <mergeCell ref="C6:D6"/>
    <mergeCell ref="I6:J6"/>
    <mergeCell ref="C7:D7"/>
    <mergeCell ref="I7:J7"/>
    <mergeCell ref="C8:D8"/>
    <mergeCell ref="I8:J8"/>
    <mergeCell ref="C9:D9"/>
    <mergeCell ref="I9:J9"/>
    <mergeCell ref="C10:D10"/>
    <mergeCell ref="I10:J10"/>
    <mergeCell ref="C11:D11"/>
    <mergeCell ref="I11:J11"/>
    <mergeCell ref="C12:D12"/>
    <mergeCell ref="I12:J12"/>
    <mergeCell ref="A13:C13"/>
    <mergeCell ref="D13:I13"/>
    <mergeCell ref="J13:M13"/>
    <mergeCell ref="A3:A4"/>
    <mergeCell ref="B3:B4"/>
    <mergeCell ref="E3:E4"/>
    <mergeCell ref="F3:F4"/>
    <mergeCell ref="G3:G4"/>
    <mergeCell ref="H3:H4"/>
    <mergeCell ref="M3:M4"/>
    <mergeCell ref="C3:D4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showGridLines="0" workbookViewId="0">
      <selection activeCell="A1" sqref="A1:K1"/>
    </sheetView>
  </sheetViews>
  <sheetFormatPr defaultColWidth="9" defaultRowHeight="12"/>
  <cols>
    <col min="1" max="1" width="7.83809523809524" customWidth="1"/>
    <col min="2" max="2" width="13.1714285714286" customWidth="1"/>
    <col min="3" max="3" width="3.5047619047619" customWidth="1"/>
    <col min="4" max="4" width="20.8380952380952" customWidth="1"/>
    <col min="5" max="5" width="8.17142857142857" customWidth="1"/>
    <col min="6" max="7" width="12" customWidth="1"/>
    <col min="8" max="8" width="10.6666666666667" customWidth="1"/>
    <col min="9" max="9" width="5.66666666666667" customWidth="1"/>
    <col min="10" max="10" width="5.5047619047619" customWidth="1"/>
    <col min="11" max="11" width="13.8285714285714" customWidth="1"/>
  </cols>
  <sheetData>
    <row r="1" ht="43.5" customHeight="1" spans="1:11">
      <c r="A1" s="1" t="s">
        <v>242</v>
      </c>
      <c r="B1" s="1"/>
      <c r="C1" s="1"/>
      <c r="D1" s="1"/>
      <c r="E1" s="1"/>
      <c r="F1" s="1"/>
      <c r="G1" s="1"/>
      <c r="H1" s="1"/>
      <c r="I1" s="1"/>
      <c r="J1" s="2"/>
      <c r="K1" s="2"/>
    </row>
    <row r="2" ht="41.25" customHeight="1" spans="1:11">
      <c r="A2" s="3" t="s">
        <v>650</v>
      </c>
      <c r="B2" s="3"/>
      <c r="C2" s="3"/>
      <c r="D2" s="4"/>
      <c r="E2" s="4"/>
      <c r="F2" s="4"/>
      <c r="G2" s="4"/>
      <c r="H2" s="4"/>
      <c r="I2" s="4"/>
      <c r="J2" s="5" t="s">
        <v>74</v>
      </c>
      <c r="K2" s="5"/>
    </row>
    <row r="3" ht="18.75" customHeight="1" spans="1:11">
      <c r="A3" s="6" t="s">
        <v>1</v>
      </c>
      <c r="B3" s="7" t="s">
        <v>122</v>
      </c>
      <c r="C3" s="7" t="s">
        <v>243</v>
      </c>
      <c r="D3" s="7"/>
      <c r="E3" s="7" t="s">
        <v>5</v>
      </c>
      <c r="F3" s="7" t="s">
        <v>244</v>
      </c>
      <c r="G3" s="7" t="s">
        <v>245</v>
      </c>
      <c r="H3" s="7" t="s">
        <v>246</v>
      </c>
      <c r="I3" s="7" t="s">
        <v>247</v>
      </c>
      <c r="J3" s="7"/>
      <c r="K3" s="18" t="s">
        <v>248</v>
      </c>
    </row>
    <row r="4" ht="18" customHeight="1" spans="1:11">
      <c r="A4" s="32"/>
      <c r="B4" s="33"/>
      <c r="C4" s="33"/>
      <c r="D4" s="33"/>
      <c r="E4" s="33"/>
      <c r="F4" s="33"/>
      <c r="G4" s="33"/>
      <c r="H4" s="33"/>
      <c r="I4" s="33"/>
      <c r="J4" s="33"/>
      <c r="K4" s="38" t="s">
        <v>249</v>
      </c>
    </row>
    <row r="5" ht="18.75" customHeight="1" spans="1:11">
      <c r="A5" s="8">
        <v>1</v>
      </c>
      <c r="B5" s="9" t="s">
        <v>666</v>
      </c>
      <c r="C5" s="9" t="s">
        <v>667</v>
      </c>
      <c r="D5" s="9"/>
      <c r="E5" s="10" t="s">
        <v>254</v>
      </c>
      <c r="F5" s="11">
        <v>7.34</v>
      </c>
      <c r="G5" s="11">
        <v>5.05</v>
      </c>
      <c r="H5" s="11">
        <v>-2.29</v>
      </c>
      <c r="I5" s="11">
        <v>113.652</v>
      </c>
      <c r="J5" s="11"/>
      <c r="K5" s="19">
        <v>-260.26</v>
      </c>
    </row>
    <row r="6" ht="18.75" customHeight="1" spans="1:11">
      <c r="A6" s="8">
        <v>2</v>
      </c>
      <c r="B6" s="9" t="s">
        <v>668</v>
      </c>
      <c r="C6" s="9" t="s">
        <v>669</v>
      </c>
      <c r="D6" s="9"/>
      <c r="E6" s="10" t="s">
        <v>220</v>
      </c>
      <c r="F6" s="11">
        <v>1740.04</v>
      </c>
      <c r="G6" s="11">
        <v>2150.25</v>
      </c>
      <c r="H6" s="11">
        <v>410.21</v>
      </c>
      <c r="I6" s="11">
        <v>0.413</v>
      </c>
      <c r="J6" s="11"/>
      <c r="K6" s="19">
        <v>169.42</v>
      </c>
    </row>
    <row r="7" ht="18.75" customHeight="1" spans="1:11">
      <c r="A7" s="8">
        <v>3</v>
      </c>
      <c r="B7" s="9" t="s">
        <v>670</v>
      </c>
      <c r="C7" s="9" t="s">
        <v>671</v>
      </c>
      <c r="D7" s="9"/>
      <c r="E7" s="10" t="s">
        <v>254</v>
      </c>
      <c r="F7" s="11">
        <v>4.9</v>
      </c>
      <c r="G7" s="11">
        <v>3.36</v>
      </c>
      <c r="H7" s="11">
        <v>-1.54</v>
      </c>
      <c r="I7" s="11">
        <v>141.906</v>
      </c>
      <c r="J7" s="11"/>
      <c r="K7" s="19">
        <v>-218.54</v>
      </c>
    </row>
    <row r="8" ht="18.75" customHeight="1" spans="1:11">
      <c r="A8" s="8">
        <v>4</v>
      </c>
      <c r="B8" s="9" t="s">
        <v>252</v>
      </c>
      <c r="C8" s="9" t="s">
        <v>253</v>
      </c>
      <c r="D8" s="9"/>
      <c r="E8" s="10" t="s">
        <v>254</v>
      </c>
      <c r="F8" s="11">
        <v>6.92</v>
      </c>
      <c r="G8" s="11">
        <v>7.2</v>
      </c>
      <c r="H8" s="11">
        <v>0.28</v>
      </c>
      <c r="I8" s="11">
        <v>316.883</v>
      </c>
      <c r="J8" s="11"/>
      <c r="K8" s="19">
        <v>88.73</v>
      </c>
    </row>
    <row r="9" ht="18.75" customHeight="1" spans="1:11">
      <c r="A9" s="8">
        <v>5</v>
      </c>
      <c r="B9" s="9" t="s">
        <v>259</v>
      </c>
      <c r="C9" s="9" t="s">
        <v>260</v>
      </c>
      <c r="D9" s="9"/>
      <c r="E9" s="10" t="s">
        <v>261</v>
      </c>
      <c r="F9" s="11">
        <v>0.6</v>
      </c>
      <c r="G9" s="11">
        <v>0.51</v>
      </c>
      <c r="H9" s="11">
        <v>-0.09</v>
      </c>
      <c r="I9" s="11">
        <v>32.1</v>
      </c>
      <c r="J9" s="11"/>
      <c r="K9" s="19">
        <v>-2.89</v>
      </c>
    </row>
    <row r="10" ht="18.75" customHeight="1" spans="1:11">
      <c r="A10" s="8">
        <v>6</v>
      </c>
      <c r="B10" s="9" t="s">
        <v>575</v>
      </c>
      <c r="C10" s="9" t="s">
        <v>260</v>
      </c>
      <c r="D10" s="9"/>
      <c r="E10" s="10" t="s">
        <v>261</v>
      </c>
      <c r="F10" s="11">
        <v>0.6</v>
      </c>
      <c r="G10" s="11">
        <v>0.51</v>
      </c>
      <c r="H10" s="11">
        <v>-0.09</v>
      </c>
      <c r="I10" s="11">
        <v>612.886</v>
      </c>
      <c r="J10" s="11"/>
      <c r="K10" s="19">
        <v>-55.16</v>
      </c>
    </row>
    <row r="11" ht="18" customHeight="1" spans="1:11">
      <c r="A11" s="34"/>
      <c r="B11" s="35"/>
      <c r="C11" s="36" t="s">
        <v>68</v>
      </c>
      <c r="D11" s="36"/>
      <c r="E11" s="37"/>
      <c r="F11" s="37"/>
      <c r="G11" s="37"/>
      <c r="H11" s="37"/>
      <c r="I11" s="37"/>
      <c r="J11" s="37"/>
      <c r="K11" s="39">
        <v>-278.7</v>
      </c>
    </row>
    <row r="12" ht="18" customHeight="1" spans="1:11">
      <c r="A12" s="15" t="s">
        <v>117</v>
      </c>
      <c r="B12" s="15"/>
      <c r="C12" s="15"/>
      <c r="D12" s="16" t="s">
        <v>118</v>
      </c>
      <c r="E12" s="16"/>
      <c r="F12" s="16"/>
      <c r="G12" s="16"/>
      <c r="H12" s="16"/>
      <c r="I12" s="16"/>
      <c r="J12" s="17" t="s">
        <v>119</v>
      </c>
      <c r="K12" s="17"/>
    </row>
  </sheetData>
  <mergeCells count="29">
    <mergeCell ref="A1:K1"/>
    <mergeCell ref="A2:C2"/>
    <mergeCell ref="D2:I2"/>
    <mergeCell ref="J2:K2"/>
    <mergeCell ref="C5:D5"/>
    <mergeCell ref="I5:J5"/>
    <mergeCell ref="C6:D6"/>
    <mergeCell ref="I6:J6"/>
    <mergeCell ref="C7:D7"/>
    <mergeCell ref="I7:J7"/>
    <mergeCell ref="C8:D8"/>
    <mergeCell ref="I8:J8"/>
    <mergeCell ref="C9:D9"/>
    <mergeCell ref="I9:J9"/>
    <mergeCell ref="C10:D10"/>
    <mergeCell ref="I10:J10"/>
    <mergeCell ref="C11:D11"/>
    <mergeCell ref="I11:J11"/>
    <mergeCell ref="A12:C12"/>
    <mergeCell ref="D12:I12"/>
    <mergeCell ref="J12:K12"/>
    <mergeCell ref="A3:A4"/>
    <mergeCell ref="B3:B4"/>
    <mergeCell ref="E3:E4"/>
    <mergeCell ref="F3:F4"/>
    <mergeCell ref="G3:G4"/>
    <mergeCell ref="H3:H4"/>
    <mergeCell ref="C3:D4"/>
    <mergeCell ref="I3:J4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showGridLines="0" workbookViewId="0">
      <selection activeCell="A1" sqref="A1:I1"/>
    </sheetView>
  </sheetViews>
  <sheetFormatPr defaultColWidth="9" defaultRowHeight="12"/>
  <cols>
    <col min="1" max="1" width="10.1714285714286" customWidth="1"/>
    <col min="2" max="2" width="16.6666666666667" customWidth="1"/>
    <col min="3" max="3" width="14.8285714285714" customWidth="1"/>
    <col min="4" max="4" width="20.3333333333333" customWidth="1"/>
    <col min="5" max="5" width="10.6666666666667" customWidth="1"/>
    <col min="6" max="6" width="9.17142857142857" customWidth="1"/>
    <col min="7" max="7" width="5.5047619047619" customWidth="1"/>
    <col min="8" max="8" width="15.6666666666667" customWidth="1"/>
    <col min="9" max="9" width="14.5047619047619" customWidth="1"/>
  </cols>
  <sheetData>
    <row r="1" ht="43.5" customHeight="1" spans="1:9">
      <c r="A1" s="1" t="s">
        <v>273</v>
      </c>
      <c r="B1" s="1"/>
      <c r="C1" s="1"/>
      <c r="D1" s="1"/>
      <c r="E1" s="1"/>
      <c r="F1" s="1"/>
      <c r="G1" s="2"/>
      <c r="H1" s="2"/>
      <c r="I1" s="2"/>
    </row>
    <row r="2" ht="28.5" customHeight="1" spans="1:9">
      <c r="A2" s="3" t="s">
        <v>650</v>
      </c>
      <c r="B2" s="3"/>
      <c r="C2" s="3"/>
      <c r="D2" s="4"/>
      <c r="E2" s="4"/>
      <c r="F2" s="4"/>
      <c r="G2" s="5" t="s">
        <v>74</v>
      </c>
      <c r="H2" s="5"/>
      <c r="I2" s="5"/>
    </row>
    <row r="3" ht="18.75" customHeight="1" spans="1:9">
      <c r="A3" s="6" t="s">
        <v>1</v>
      </c>
      <c r="B3" s="7" t="s">
        <v>275</v>
      </c>
      <c r="C3" s="7" t="s">
        <v>243</v>
      </c>
      <c r="D3" s="7"/>
      <c r="E3" s="7" t="s">
        <v>5</v>
      </c>
      <c r="F3" s="7" t="s">
        <v>6</v>
      </c>
      <c r="G3" s="7"/>
      <c r="H3" s="7" t="s">
        <v>244</v>
      </c>
      <c r="I3" s="18" t="s">
        <v>276</v>
      </c>
    </row>
    <row r="4" ht="18.75" customHeight="1" spans="1:9">
      <c r="A4" s="8">
        <v>1</v>
      </c>
      <c r="B4" s="9" t="s">
        <v>282</v>
      </c>
      <c r="C4" s="9" t="s">
        <v>283</v>
      </c>
      <c r="D4" s="9"/>
      <c r="E4" s="10" t="s">
        <v>281</v>
      </c>
      <c r="F4" s="11">
        <v>28.085</v>
      </c>
      <c r="G4" s="11"/>
      <c r="H4" s="11">
        <v>113</v>
      </c>
      <c r="I4" s="19">
        <v>3173.61</v>
      </c>
    </row>
    <row r="5" ht="18.75" customHeight="1" spans="1:9">
      <c r="A5" s="8">
        <v>2</v>
      </c>
      <c r="B5" s="9" t="s">
        <v>290</v>
      </c>
      <c r="C5" s="9" t="s">
        <v>291</v>
      </c>
      <c r="D5" s="9"/>
      <c r="E5" s="10" t="s">
        <v>281</v>
      </c>
      <c r="F5" s="11">
        <v>56.19</v>
      </c>
      <c r="G5" s="11"/>
      <c r="H5" s="11">
        <v>141</v>
      </c>
      <c r="I5" s="19">
        <v>7922.79</v>
      </c>
    </row>
    <row r="6" ht="18.75" customHeight="1" spans="1:9">
      <c r="A6" s="8">
        <v>3</v>
      </c>
      <c r="B6" s="9" t="s">
        <v>355</v>
      </c>
      <c r="C6" s="9" t="s">
        <v>356</v>
      </c>
      <c r="D6" s="9"/>
      <c r="E6" s="10" t="s">
        <v>281</v>
      </c>
      <c r="F6" s="11">
        <v>9.378</v>
      </c>
      <c r="G6" s="11"/>
      <c r="H6" s="11">
        <v>169</v>
      </c>
      <c r="I6" s="19">
        <v>1584.88</v>
      </c>
    </row>
    <row r="7" ht="18.75" customHeight="1" spans="1:9">
      <c r="A7" s="8">
        <v>4</v>
      </c>
      <c r="B7" s="9" t="s">
        <v>666</v>
      </c>
      <c r="C7" s="9" t="s">
        <v>667</v>
      </c>
      <c r="D7" s="9"/>
      <c r="E7" s="10" t="s">
        <v>254</v>
      </c>
      <c r="F7" s="11">
        <v>113.652</v>
      </c>
      <c r="G7" s="11"/>
      <c r="H7" s="11">
        <v>7.34</v>
      </c>
      <c r="I7" s="19">
        <v>834.21</v>
      </c>
    </row>
    <row r="8" ht="18.75" customHeight="1" spans="1:9">
      <c r="A8" s="8">
        <v>5</v>
      </c>
      <c r="B8" s="9" t="s">
        <v>672</v>
      </c>
      <c r="C8" s="9" t="s">
        <v>673</v>
      </c>
      <c r="D8" s="9"/>
      <c r="E8" s="10" t="s">
        <v>366</v>
      </c>
      <c r="F8" s="11">
        <v>1.06</v>
      </c>
      <c r="G8" s="11"/>
      <c r="H8" s="11">
        <v>6660</v>
      </c>
      <c r="I8" s="19">
        <v>7059.6</v>
      </c>
    </row>
    <row r="9" ht="18.75" customHeight="1" spans="1:9">
      <c r="A9" s="8">
        <v>6</v>
      </c>
      <c r="B9" s="9" t="s">
        <v>674</v>
      </c>
      <c r="C9" s="9" t="s">
        <v>581</v>
      </c>
      <c r="D9" s="9"/>
      <c r="E9" s="10" t="s">
        <v>254</v>
      </c>
      <c r="F9" s="11">
        <v>44.318</v>
      </c>
      <c r="G9" s="11"/>
      <c r="H9" s="11">
        <v>5.86</v>
      </c>
      <c r="I9" s="19">
        <v>259.7</v>
      </c>
    </row>
    <row r="10" ht="18.75" customHeight="1" spans="1:9">
      <c r="A10" s="8">
        <v>7</v>
      </c>
      <c r="B10" s="9" t="s">
        <v>589</v>
      </c>
      <c r="C10" s="9" t="s">
        <v>590</v>
      </c>
      <c r="D10" s="9"/>
      <c r="E10" s="10" t="s">
        <v>254</v>
      </c>
      <c r="F10" s="11">
        <v>55.97</v>
      </c>
      <c r="G10" s="11"/>
      <c r="H10" s="11">
        <v>10.78</v>
      </c>
      <c r="I10" s="19">
        <v>603.36</v>
      </c>
    </row>
    <row r="11" ht="18.75" customHeight="1" spans="1:9">
      <c r="A11" s="8">
        <v>8</v>
      </c>
      <c r="B11" s="9" t="s">
        <v>675</v>
      </c>
      <c r="C11" s="9" t="s">
        <v>676</v>
      </c>
      <c r="D11" s="9"/>
      <c r="E11" s="10" t="s">
        <v>254</v>
      </c>
      <c r="F11" s="11">
        <v>23.685</v>
      </c>
      <c r="G11" s="11"/>
      <c r="H11" s="11">
        <v>8.73</v>
      </c>
      <c r="I11" s="19">
        <v>206.77</v>
      </c>
    </row>
    <row r="12" ht="18.75" customHeight="1" spans="1:9">
      <c r="A12" s="8">
        <v>9</v>
      </c>
      <c r="B12" s="9" t="s">
        <v>668</v>
      </c>
      <c r="C12" s="9" t="s">
        <v>669</v>
      </c>
      <c r="D12" s="9"/>
      <c r="E12" s="10" t="s">
        <v>220</v>
      </c>
      <c r="F12" s="11">
        <v>0.413</v>
      </c>
      <c r="G12" s="11"/>
      <c r="H12" s="11">
        <v>1740.04</v>
      </c>
      <c r="I12" s="19">
        <v>718.64</v>
      </c>
    </row>
    <row r="13" ht="18.75" customHeight="1" spans="1:9">
      <c r="A13" s="8">
        <v>10</v>
      </c>
      <c r="B13" s="9" t="s">
        <v>677</v>
      </c>
      <c r="C13" s="9" t="s">
        <v>678</v>
      </c>
      <c r="D13" s="9"/>
      <c r="E13" s="10" t="s">
        <v>254</v>
      </c>
      <c r="F13" s="11">
        <v>40.923</v>
      </c>
      <c r="G13" s="11"/>
      <c r="H13" s="11">
        <v>28.86</v>
      </c>
      <c r="I13" s="19">
        <v>1181.04</v>
      </c>
    </row>
    <row r="14" ht="18.75" customHeight="1" spans="1:9">
      <c r="A14" s="8">
        <v>11</v>
      </c>
      <c r="B14" s="9" t="s">
        <v>679</v>
      </c>
      <c r="C14" s="9" t="s">
        <v>680</v>
      </c>
      <c r="D14" s="9"/>
      <c r="E14" s="10" t="s">
        <v>254</v>
      </c>
      <c r="F14" s="11">
        <v>3.29</v>
      </c>
      <c r="G14" s="11"/>
      <c r="H14" s="11">
        <v>12.48</v>
      </c>
      <c r="I14" s="19">
        <v>41.06</v>
      </c>
    </row>
    <row r="15" ht="18.75" customHeight="1" spans="1:9">
      <c r="A15" s="8">
        <v>12</v>
      </c>
      <c r="B15" s="9" t="s">
        <v>595</v>
      </c>
      <c r="C15" s="9" t="s">
        <v>596</v>
      </c>
      <c r="D15" s="9"/>
      <c r="E15" s="10" t="s">
        <v>220</v>
      </c>
      <c r="F15" s="11">
        <v>1.838</v>
      </c>
      <c r="G15" s="11"/>
      <c r="H15" s="11">
        <v>3.64</v>
      </c>
      <c r="I15" s="19">
        <v>6.69</v>
      </c>
    </row>
    <row r="16" ht="18.75" customHeight="1" spans="1:9">
      <c r="A16" s="8">
        <v>13</v>
      </c>
      <c r="B16" s="9" t="s">
        <v>681</v>
      </c>
      <c r="C16" s="9" t="s">
        <v>682</v>
      </c>
      <c r="D16" s="9"/>
      <c r="E16" s="10" t="s">
        <v>220</v>
      </c>
      <c r="F16" s="11">
        <v>15.651</v>
      </c>
      <c r="G16" s="11"/>
      <c r="H16" s="11">
        <v>8.41</v>
      </c>
      <c r="I16" s="19">
        <v>131.62</v>
      </c>
    </row>
    <row r="17" ht="18.75" customHeight="1" spans="1:9">
      <c r="A17" s="8">
        <v>14</v>
      </c>
      <c r="B17" s="9" t="s">
        <v>683</v>
      </c>
      <c r="C17" s="9" t="s">
        <v>684</v>
      </c>
      <c r="D17" s="9"/>
      <c r="E17" s="10" t="s">
        <v>171</v>
      </c>
      <c r="F17" s="11">
        <v>0.605</v>
      </c>
      <c r="G17" s="11"/>
      <c r="H17" s="11">
        <v>102.55</v>
      </c>
      <c r="I17" s="19">
        <v>62.04</v>
      </c>
    </row>
    <row r="18" ht="18.75" customHeight="1" spans="1:9">
      <c r="A18" s="8">
        <v>15</v>
      </c>
      <c r="B18" s="9" t="s">
        <v>670</v>
      </c>
      <c r="C18" s="9" t="s">
        <v>671</v>
      </c>
      <c r="D18" s="9"/>
      <c r="E18" s="10" t="s">
        <v>254</v>
      </c>
      <c r="F18" s="11">
        <v>141.906</v>
      </c>
      <c r="G18" s="11"/>
      <c r="H18" s="11">
        <v>4.9</v>
      </c>
      <c r="I18" s="19">
        <v>695.34</v>
      </c>
    </row>
    <row r="19" ht="18.75" customHeight="1" spans="1:9">
      <c r="A19" s="8">
        <v>16</v>
      </c>
      <c r="B19" s="9" t="s">
        <v>321</v>
      </c>
      <c r="C19" s="9" t="s">
        <v>322</v>
      </c>
      <c r="D19" s="9"/>
      <c r="E19" s="10" t="s">
        <v>156</v>
      </c>
      <c r="F19" s="11">
        <v>407.504</v>
      </c>
      <c r="G19" s="11"/>
      <c r="H19" s="11">
        <v>1</v>
      </c>
      <c r="I19" s="19">
        <v>407.5</v>
      </c>
    </row>
    <row r="20" ht="18.75" customHeight="1" spans="1:9">
      <c r="A20" s="8">
        <v>17</v>
      </c>
      <c r="B20" s="9" t="s">
        <v>685</v>
      </c>
      <c r="C20" s="9" t="s">
        <v>686</v>
      </c>
      <c r="D20" s="9"/>
      <c r="E20" s="10" t="s">
        <v>380</v>
      </c>
      <c r="F20" s="11">
        <v>0.605</v>
      </c>
      <c r="G20" s="11"/>
      <c r="H20" s="11">
        <v>970.48</v>
      </c>
      <c r="I20" s="19">
        <v>587.14</v>
      </c>
    </row>
    <row r="21" ht="18.75" customHeight="1" spans="1:9">
      <c r="A21" s="8">
        <v>18</v>
      </c>
      <c r="B21" s="9" t="s">
        <v>687</v>
      </c>
      <c r="C21" s="9" t="s">
        <v>663</v>
      </c>
      <c r="D21" s="9"/>
      <c r="E21" s="10" t="s">
        <v>366</v>
      </c>
      <c r="F21" s="11">
        <v>7.265</v>
      </c>
      <c r="G21" s="11"/>
      <c r="H21" s="11">
        <v>4200</v>
      </c>
      <c r="I21" s="19">
        <v>30513</v>
      </c>
    </row>
    <row r="22" ht="18.75" customHeight="1" spans="1:9">
      <c r="A22" s="8">
        <v>19</v>
      </c>
      <c r="B22" s="9" t="s">
        <v>688</v>
      </c>
      <c r="C22" s="9" t="s">
        <v>657</v>
      </c>
      <c r="D22" s="9"/>
      <c r="E22" s="10" t="s">
        <v>366</v>
      </c>
      <c r="F22" s="11">
        <v>17.502</v>
      </c>
      <c r="G22" s="11"/>
      <c r="H22" s="11">
        <v>4200</v>
      </c>
      <c r="I22" s="19">
        <v>73508.4</v>
      </c>
    </row>
    <row r="23" ht="18.75" customHeight="1" spans="1:9">
      <c r="A23" s="8">
        <v>20</v>
      </c>
      <c r="B23" s="9" t="s">
        <v>689</v>
      </c>
      <c r="C23" s="9" t="s">
        <v>660</v>
      </c>
      <c r="D23" s="9"/>
      <c r="E23" s="10" t="s">
        <v>366</v>
      </c>
      <c r="F23" s="11">
        <v>1.538</v>
      </c>
      <c r="G23" s="11"/>
      <c r="H23" s="11">
        <v>4200</v>
      </c>
      <c r="I23" s="19">
        <v>6459.6</v>
      </c>
    </row>
    <row r="24" ht="18.75" customHeight="1" spans="1:9">
      <c r="A24" s="8">
        <v>21</v>
      </c>
      <c r="B24" s="9" t="s">
        <v>252</v>
      </c>
      <c r="C24" s="9" t="s">
        <v>253</v>
      </c>
      <c r="D24" s="9"/>
      <c r="E24" s="10" t="s">
        <v>254</v>
      </c>
      <c r="F24" s="11">
        <v>316.883</v>
      </c>
      <c r="G24" s="11"/>
      <c r="H24" s="11">
        <v>6.92</v>
      </c>
      <c r="I24" s="19">
        <v>2192.83</v>
      </c>
    </row>
    <row r="25" ht="18.75" customHeight="1" spans="1:9">
      <c r="A25" s="8">
        <v>22</v>
      </c>
      <c r="B25" s="9" t="s">
        <v>259</v>
      </c>
      <c r="C25" s="9" t="s">
        <v>260</v>
      </c>
      <c r="D25" s="9"/>
      <c r="E25" s="10" t="s">
        <v>261</v>
      </c>
      <c r="F25" s="11">
        <v>32.1</v>
      </c>
      <c r="G25" s="11"/>
      <c r="H25" s="11">
        <v>0.6</v>
      </c>
      <c r="I25" s="19">
        <v>19.26</v>
      </c>
    </row>
    <row r="26" ht="18.75" customHeight="1" spans="1:9">
      <c r="A26" s="8">
        <v>23</v>
      </c>
      <c r="B26" s="9" t="s">
        <v>575</v>
      </c>
      <c r="C26" s="9" t="s">
        <v>260</v>
      </c>
      <c r="D26" s="9"/>
      <c r="E26" s="10" t="s">
        <v>261</v>
      </c>
      <c r="F26" s="11">
        <v>612.886</v>
      </c>
      <c r="G26" s="11"/>
      <c r="H26" s="11">
        <v>0.6</v>
      </c>
      <c r="I26" s="19">
        <v>367.73</v>
      </c>
    </row>
    <row r="27" ht="18.75" customHeight="1" spans="1:9">
      <c r="A27" s="8">
        <v>24</v>
      </c>
      <c r="B27" s="9" t="s">
        <v>286</v>
      </c>
      <c r="C27" s="9" t="s">
        <v>287</v>
      </c>
      <c r="D27" s="9"/>
      <c r="E27" s="10" t="s">
        <v>156</v>
      </c>
      <c r="F27" s="11">
        <v>1608.379</v>
      </c>
      <c r="G27" s="11"/>
      <c r="H27" s="11">
        <v>1</v>
      </c>
      <c r="I27" s="19">
        <v>1608.38</v>
      </c>
    </row>
    <row r="28" ht="18.75" customHeight="1" spans="1:9">
      <c r="A28" s="8">
        <v>25</v>
      </c>
      <c r="B28" s="9" t="s">
        <v>329</v>
      </c>
      <c r="C28" s="9" t="s">
        <v>330</v>
      </c>
      <c r="D28" s="9"/>
      <c r="E28" s="10" t="s">
        <v>156</v>
      </c>
      <c r="F28" s="11">
        <v>7.98</v>
      </c>
      <c r="G28" s="11"/>
      <c r="H28" s="11">
        <v>1</v>
      </c>
      <c r="I28" s="19">
        <v>7.98</v>
      </c>
    </row>
    <row r="29" ht="18.75" customHeight="1" spans="1:9">
      <c r="A29" s="8">
        <v>26</v>
      </c>
      <c r="B29" s="9" t="s">
        <v>649</v>
      </c>
      <c r="C29" s="9" t="s">
        <v>330</v>
      </c>
      <c r="D29" s="9"/>
      <c r="E29" s="10" t="s">
        <v>156</v>
      </c>
      <c r="F29" s="11">
        <v>103.844</v>
      </c>
      <c r="G29" s="11"/>
      <c r="H29" s="11">
        <v>1</v>
      </c>
      <c r="I29" s="19">
        <v>103.84</v>
      </c>
    </row>
    <row r="30" ht="18.75" customHeight="1" spans="1:9">
      <c r="A30" s="8">
        <v>27</v>
      </c>
      <c r="B30" s="9" t="s">
        <v>306</v>
      </c>
      <c r="C30" s="9" t="s">
        <v>307</v>
      </c>
      <c r="D30" s="9"/>
      <c r="E30" s="10" t="s">
        <v>156</v>
      </c>
      <c r="F30" s="11">
        <v>694.47</v>
      </c>
      <c r="G30" s="11"/>
      <c r="H30" s="11">
        <v>1</v>
      </c>
      <c r="I30" s="19">
        <v>694.47</v>
      </c>
    </row>
    <row r="31" ht="18.75" customHeight="1" spans="1:9">
      <c r="A31" s="8">
        <v>28</v>
      </c>
      <c r="B31" s="9" t="s">
        <v>279</v>
      </c>
      <c r="C31" s="9" t="s">
        <v>280</v>
      </c>
      <c r="D31" s="9"/>
      <c r="E31" s="10" t="s">
        <v>281</v>
      </c>
      <c r="F31" s="11">
        <v>28.181</v>
      </c>
      <c r="G31" s="11"/>
      <c r="H31" s="11">
        <v>141</v>
      </c>
      <c r="I31" s="19">
        <v>3973.52</v>
      </c>
    </row>
    <row r="32" ht="18.75" customHeight="1" spans="1:9">
      <c r="A32" s="8">
        <v>29</v>
      </c>
      <c r="B32" s="9" t="s">
        <v>294</v>
      </c>
      <c r="C32" s="9" t="s">
        <v>295</v>
      </c>
      <c r="D32" s="9"/>
      <c r="E32" s="10" t="s">
        <v>156</v>
      </c>
      <c r="F32" s="11">
        <v>1556.838</v>
      </c>
      <c r="G32" s="11"/>
      <c r="H32" s="11">
        <v>1</v>
      </c>
      <c r="I32" s="19">
        <v>1556.84</v>
      </c>
    </row>
    <row r="33" ht="18" customHeight="1" spans="1:9">
      <c r="A33" s="12"/>
      <c r="B33" s="13" t="s">
        <v>68</v>
      </c>
      <c r="C33" s="14"/>
      <c r="D33" s="14"/>
      <c r="E33" s="14"/>
      <c r="F33" s="14"/>
      <c r="G33" s="14"/>
      <c r="H33" s="14"/>
      <c r="I33" s="20">
        <v>146481.84</v>
      </c>
    </row>
    <row r="34" ht="18" customHeight="1" spans="1:9">
      <c r="A34" s="15" t="s">
        <v>117</v>
      </c>
      <c r="B34" s="15"/>
      <c r="C34" s="15"/>
      <c r="D34" s="16" t="s">
        <v>118</v>
      </c>
      <c r="E34" s="16"/>
      <c r="F34" s="16"/>
      <c r="G34" s="17" t="s">
        <v>119</v>
      </c>
      <c r="H34" s="17"/>
      <c r="I34" s="17"/>
    </row>
  </sheetData>
  <mergeCells count="69">
    <mergeCell ref="A1:I1"/>
    <mergeCell ref="A2:C2"/>
    <mergeCell ref="D2:F2"/>
    <mergeCell ref="G2:I2"/>
    <mergeCell ref="C3:D3"/>
    <mergeCell ref="F3:G3"/>
    <mergeCell ref="C4:D4"/>
    <mergeCell ref="F4:G4"/>
    <mergeCell ref="C5:D5"/>
    <mergeCell ref="F5:G5"/>
    <mergeCell ref="C6:D6"/>
    <mergeCell ref="F6:G6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C30:D30"/>
    <mergeCell ref="F30:G30"/>
    <mergeCell ref="C31:D31"/>
    <mergeCell ref="F31:G31"/>
    <mergeCell ref="C32:D32"/>
    <mergeCell ref="F32:G32"/>
    <mergeCell ref="C33:D33"/>
    <mergeCell ref="F33:G33"/>
    <mergeCell ref="A34:C34"/>
    <mergeCell ref="D34:F34"/>
    <mergeCell ref="G34:I34"/>
  </mergeCells>
  <printOptions horizontalCentered="1"/>
  <pageMargins left="0.116416666666667" right="0.0018333333333333" top="0.510416666666667" bottom="0" header="0.510416666666667" footer="0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showGridLines="0" workbookViewId="0">
      <selection activeCell="A1" sqref="A1:F1"/>
    </sheetView>
  </sheetViews>
  <sheetFormatPr defaultColWidth="9" defaultRowHeight="12" outlineLevelRow="7" outlineLevelCol="5"/>
  <cols>
    <col min="1" max="1" width="11.3333333333333" customWidth="1"/>
    <col min="2" max="2" width="25.3333333333333" customWidth="1"/>
    <col min="3" max="3" width="21.8380952380952" customWidth="1"/>
    <col min="4" max="4" width="10.3333333333333" customWidth="1"/>
    <col min="5" max="5" width="4.33333333333333" customWidth="1"/>
    <col min="6" max="6" width="36.5047619047619" customWidth="1"/>
  </cols>
  <sheetData>
    <row r="1" ht="43.5" customHeight="1" spans="1:6">
      <c r="A1" s="21" t="s">
        <v>364</v>
      </c>
      <c r="B1" s="21"/>
      <c r="C1" s="21"/>
      <c r="D1" s="21"/>
      <c r="E1" s="21"/>
      <c r="F1" s="22"/>
    </row>
    <row r="2" ht="25.5" customHeight="1" spans="1:6">
      <c r="A2" s="23" t="s">
        <v>650</v>
      </c>
      <c r="B2" s="23"/>
      <c r="C2" s="16"/>
      <c r="D2" s="16"/>
      <c r="E2" s="16"/>
      <c r="F2" s="24" t="s">
        <v>74</v>
      </c>
    </row>
    <row r="3" ht="18.75" customHeight="1" spans="1:6">
      <c r="A3" s="25" t="s">
        <v>1</v>
      </c>
      <c r="B3" s="26" t="s">
        <v>243</v>
      </c>
      <c r="C3" s="26"/>
      <c r="D3" s="26" t="s">
        <v>5</v>
      </c>
      <c r="E3" s="27" t="s">
        <v>124</v>
      </c>
      <c r="F3" s="27"/>
    </row>
    <row r="4" ht="18.75" customHeight="1" spans="1:6">
      <c r="A4" s="8">
        <v>1</v>
      </c>
      <c r="B4" s="10" t="s">
        <v>365</v>
      </c>
      <c r="C4" s="10"/>
      <c r="D4" s="10" t="s">
        <v>366</v>
      </c>
      <c r="E4" s="28">
        <v>0</v>
      </c>
      <c r="F4" s="28"/>
    </row>
    <row r="5" ht="18.75" customHeight="1" spans="1:6">
      <c r="A5" s="8">
        <v>2</v>
      </c>
      <c r="B5" s="10" t="s">
        <v>367</v>
      </c>
      <c r="C5" s="10"/>
      <c r="D5" s="10" t="s">
        <v>366</v>
      </c>
      <c r="E5" s="28">
        <v>0</v>
      </c>
      <c r="F5" s="28"/>
    </row>
    <row r="6" ht="18.75" customHeight="1" spans="1:6">
      <c r="A6" s="8">
        <v>3</v>
      </c>
      <c r="B6" s="10" t="s">
        <v>368</v>
      </c>
      <c r="C6" s="10"/>
      <c r="D6" s="10" t="s">
        <v>220</v>
      </c>
      <c r="E6" s="28">
        <v>0.413</v>
      </c>
      <c r="F6" s="28"/>
    </row>
    <row r="7" ht="18.75" customHeight="1" spans="1:6">
      <c r="A7" s="29">
        <v>4</v>
      </c>
      <c r="B7" s="13" t="s">
        <v>369</v>
      </c>
      <c r="C7" s="13"/>
      <c r="D7" s="13" t="s">
        <v>366</v>
      </c>
      <c r="E7" s="30">
        <v>0</v>
      </c>
      <c r="F7" s="30"/>
    </row>
    <row r="8" ht="18" customHeight="1" spans="1:6">
      <c r="A8" s="15" t="s">
        <v>117</v>
      </c>
      <c r="B8" s="15"/>
      <c r="C8" s="16" t="s">
        <v>118</v>
      </c>
      <c r="D8" s="16"/>
      <c r="E8" s="16"/>
      <c r="F8" s="17" t="s">
        <v>119</v>
      </c>
    </row>
  </sheetData>
  <mergeCells count="15">
    <mergeCell ref="A1:F1"/>
    <mergeCell ref="A2:B2"/>
    <mergeCell ref="C2:E2"/>
    <mergeCell ref="B3:C3"/>
    <mergeCell ref="E3:F3"/>
    <mergeCell ref="B4:C4"/>
    <mergeCell ref="E4:F4"/>
    <mergeCell ref="B5:C5"/>
    <mergeCell ref="E5:F5"/>
    <mergeCell ref="B6:C6"/>
    <mergeCell ref="E6:F6"/>
    <mergeCell ref="B7:C7"/>
    <mergeCell ref="E7:F7"/>
    <mergeCell ref="A8:B8"/>
    <mergeCell ref="C8:E8"/>
  </mergeCells>
  <printOptions horizontalCentered="1"/>
  <pageMargins left="0.303916666666667" right="0.303916666666667" top="0.75" bottom="0" header="0.75" footer="0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showGridLines="0" workbookViewId="0">
      <selection activeCell="A1" sqref="A1:I1"/>
    </sheetView>
  </sheetViews>
  <sheetFormatPr defaultColWidth="9" defaultRowHeight="12" outlineLevelRow="7"/>
  <cols>
    <col min="1" max="1" width="8.5047619047619" customWidth="1"/>
    <col min="2" max="2" width="15.5047619047619" customWidth="1"/>
    <col min="3" max="3" width="14.1714285714286" customWidth="1"/>
    <col min="4" max="4" width="17" customWidth="1"/>
    <col min="5" max="5" width="8.66666666666667" customWidth="1"/>
    <col min="6" max="6" width="11.8285714285714" customWidth="1"/>
    <col min="7" max="7" width="4.5047619047619" customWidth="1"/>
    <col min="8" max="9" width="16.5047619047619" customWidth="1"/>
  </cols>
  <sheetData>
    <row r="1" ht="43.5" customHeight="1" spans="1:9">
      <c r="A1" s="1" t="s">
        <v>370</v>
      </c>
      <c r="B1" s="1"/>
      <c r="C1" s="1"/>
      <c r="D1" s="1"/>
      <c r="E1" s="1"/>
      <c r="F1" s="1"/>
      <c r="G1" s="2"/>
      <c r="H1" s="2"/>
      <c r="I1" s="2"/>
    </row>
    <row r="2" ht="28.5" customHeight="1" spans="1:9">
      <c r="A2" s="3" t="s">
        <v>650</v>
      </c>
      <c r="B2" s="3"/>
      <c r="C2" s="3"/>
      <c r="D2" s="4"/>
      <c r="E2" s="4"/>
      <c r="F2" s="4"/>
      <c r="G2" s="5" t="s">
        <v>74</v>
      </c>
      <c r="H2" s="5"/>
      <c r="I2" s="5"/>
    </row>
    <row r="3" ht="18.75" customHeight="1" spans="1:9">
      <c r="A3" s="6" t="s">
        <v>1</v>
      </c>
      <c r="B3" s="7" t="s">
        <v>371</v>
      </c>
      <c r="C3" s="7" t="s">
        <v>243</v>
      </c>
      <c r="D3" s="7"/>
      <c r="E3" s="7" t="s">
        <v>5</v>
      </c>
      <c r="F3" s="7" t="s">
        <v>124</v>
      </c>
      <c r="G3" s="7"/>
      <c r="H3" s="7" t="s">
        <v>245</v>
      </c>
      <c r="I3" s="18" t="s">
        <v>372</v>
      </c>
    </row>
    <row r="4" ht="18.75" customHeight="1" spans="1:9">
      <c r="A4" s="8">
        <v>1</v>
      </c>
      <c r="B4" s="9" t="s">
        <v>687</v>
      </c>
      <c r="C4" s="9" t="s">
        <v>663</v>
      </c>
      <c r="D4" s="9"/>
      <c r="E4" s="10" t="s">
        <v>366</v>
      </c>
      <c r="F4" s="11">
        <v>7.265</v>
      </c>
      <c r="G4" s="11"/>
      <c r="H4" s="11">
        <v>4200</v>
      </c>
      <c r="I4" s="19">
        <v>30513</v>
      </c>
    </row>
    <row r="5" ht="18.75" customHeight="1" spans="1:9">
      <c r="A5" s="8">
        <v>2</v>
      </c>
      <c r="B5" s="9" t="s">
        <v>688</v>
      </c>
      <c r="C5" s="9" t="s">
        <v>657</v>
      </c>
      <c r="D5" s="9"/>
      <c r="E5" s="10" t="s">
        <v>366</v>
      </c>
      <c r="F5" s="11">
        <v>17.502</v>
      </c>
      <c r="G5" s="11"/>
      <c r="H5" s="11">
        <v>4200</v>
      </c>
      <c r="I5" s="19">
        <v>73508.4</v>
      </c>
    </row>
    <row r="6" ht="18.75" customHeight="1" spans="1:9">
      <c r="A6" s="8">
        <v>3</v>
      </c>
      <c r="B6" s="9" t="s">
        <v>689</v>
      </c>
      <c r="C6" s="9" t="s">
        <v>660</v>
      </c>
      <c r="D6" s="9"/>
      <c r="E6" s="10" t="s">
        <v>366</v>
      </c>
      <c r="F6" s="11">
        <v>1.538</v>
      </c>
      <c r="G6" s="11"/>
      <c r="H6" s="11">
        <v>4200</v>
      </c>
      <c r="I6" s="19">
        <v>6459.6</v>
      </c>
    </row>
    <row r="7" ht="18" customHeight="1" spans="1:9">
      <c r="A7" s="12"/>
      <c r="B7" s="13"/>
      <c r="C7" s="13" t="s">
        <v>68</v>
      </c>
      <c r="D7" s="13"/>
      <c r="E7" s="14"/>
      <c r="F7" s="14"/>
      <c r="G7" s="14"/>
      <c r="H7" s="14"/>
      <c r="I7" s="20">
        <v>110481</v>
      </c>
    </row>
    <row r="8" ht="18" customHeight="1" spans="1:9">
      <c r="A8" s="15" t="s">
        <v>117</v>
      </c>
      <c r="B8" s="15"/>
      <c r="C8" s="15"/>
      <c r="D8" s="16" t="s">
        <v>118</v>
      </c>
      <c r="E8" s="16"/>
      <c r="F8" s="16"/>
      <c r="G8" s="17" t="s">
        <v>119</v>
      </c>
      <c r="H8" s="17"/>
      <c r="I8" s="17"/>
    </row>
  </sheetData>
  <mergeCells count="17">
    <mergeCell ref="A1:I1"/>
    <mergeCell ref="A2:C2"/>
    <mergeCell ref="D2:F2"/>
    <mergeCell ref="G2:I2"/>
    <mergeCell ref="C3:D3"/>
    <mergeCell ref="F3:G3"/>
    <mergeCell ref="C4:D4"/>
    <mergeCell ref="F4:G4"/>
    <mergeCell ref="C5:D5"/>
    <mergeCell ref="F5:G5"/>
    <mergeCell ref="C6:D6"/>
    <mergeCell ref="F6:G6"/>
    <mergeCell ref="C7:D7"/>
    <mergeCell ref="F7:G7"/>
    <mergeCell ref="A8:C8"/>
    <mergeCell ref="D8:F8"/>
    <mergeCell ref="G8:I8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showGridLines="0" workbookViewId="0">
      <selection activeCell="A1" sqref="A1:E1"/>
    </sheetView>
  </sheetViews>
  <sheetFormatPr defaultColWidth="9" defaultRowHeight="12" outlineLevelRow="6" outlineLevelCol="4"/>
  <cols>
    <col min="1" max="1" width="17.1619047619048" customWidth="1"/>
    <col min="2" max="2" width="21.3333333333333" customWidth="1"/>
    <col min="3" max="3" width="26.6666666666667" customWidth="1"/>
    <col min="4" max="4" width="10.6666666666667" customWidth="1"/>
    <col min="5" max="5" width="37.3333333333333" customWidth="1"/>
  </cols>
  <sheetData>
    <row r="1" ht="26.25" customHeight="1" spans="1:5">
      <c r="A1" s="41" t="s">
        <v>66</v>
      </c>
      <c r="B1" s="41"/>
      <c r="C1" s="41"/>
      <c r="D1" s="41"/>
      <c r="E1" s="41"/>
    </row>
    <row r="2" ht="25.5" customHeight="1" spans="1:5">
      <c r="A2" s="15" t="s">
        <v>49</v>
      </c>
      <c r="B2" s="15"/>
      <c r="C2" s="15"/>
      <c r="D2" s="15"/>
      <c r="E2" s="17" t="s">
        <v>50</v>
      </c>
    </row>
    <row r="3" ht="14.25" customHeight="1" spans="1:5">
      <c r="A3" s="25" t="s">
        <v>1</v>
      </c>
      <c r="B3" s="26" t="s">
        <v>67</v>
      </c>
      <c r="C3" s="26"/>
      <c r="D3" s="27" t="s">
        <v>51</v>
      </c>
      <c r="E3" s="27"/>
    </row>
    <row r="4" ht="14.25" customHeight="1" spans="1:5">
      <c r="A4" s="8"/>
      <c r="B4" s="10"/>
      <c r="C4" s="10"/>
      <c r="D4" s="28"/>
      <c r="E4" s="28"/>
    </row>
    <row r="5" ht="18" customHeight="1" spans="1:5">
      <c r="A5" s="8" t="s">
        <v>52</v>
      </c>
      <c r="B5" s="9" t="s">
        <v>11</v>
      </c>
      <c r="C5" s="9"/>
      <c r="D5" s="19">
        <v>872312.21</v>
      </c>
      <c r="E5" s="19"/>
    </row>
    <row r="6" ht="18" customHeight="1" spans="1:5">
      <c r="A6" s="8" t="s">
        <v>56</v>
      </c>
      <c r="B6" s="9" t="s">
        <v>12</v>
      </c>
      <c r="C6" s="9"/>
      <c r="D6" s="19">
        <v>716071.13</v>
      </c>
      <c r="E6" s="19"/>
    </row>
    <row r="7" ht="18" customHeight="1" spans="1:5">
      <c r="A7" s="29" t="s">
        <v>68</v>
      </c>
      <c r="B7" s="13"/>
      <c r="C7" s="13"/>
      <c r="D7" s="20">
        <v>1588383.34</v>
      </c>
      <c r="E7" s="20"/>
    </row>
  </sheetData>
  <mergeCells count="11">
    <mergeCell ref="A1:E1"/>
    <mergeCell ref="A2:D2"/>
    <mergeCell ref="B5:C5"/>
    <mergeCell ref="D5:E5"/>
    <mergeCell ref="B6:C6"/>
    <mergeCell ref="D6:E6"/>
    <mergeCell ref="A7:C7"/>
    <mergeCell ref="D7:E7"/>
    <mergeCell ref="A3:A4"/>
    <mergeCell ref="B3:C4"/>
    <mergeCell ref="D3:E4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showGridLines="0" workbookViewId="0">
      <selection activeCell="A1" sqref="A1:H1"/>
    </sheetView>
  </sheetViews>
  <sheetFormatPr defaultColWidth="9" defaultRowHeight="12" outlineLevelCol="7"/>
  <cols>
    <col min="1" max="1" width="11" customWidth="1"/>
    <col min="2" max="2" width="11.1714285714286" customWidth="1"/>
    <col min="3" max="3" width="14.5047619047619" customWidth="1"/>
    <col min="4" max="4" width="10" customWidth="1"/>
    <col min="5" max="5" width="26.5047619047619" customWidth="1"/>
    <col min="6" max="6" width="8.82857142857143" customWidth="1"/>
    <col min="7" max="7" width="12.6666666666667" customWidth="1"/>
    <col min="8" max="8" width="15" customWidth="1"/>
  </cols>
  <sheetData>
    <row r="1" ht="43.5" customHeight="1" spans="1:8">
      <c r="A1" s="1" t="s">
        <v>72</v>
      </c>
      <c r="B1" s="1"/>
      <c r="C1" s="1"/>
      <c r="D1" s="1"/>
      <c r="E1" s="1"/>
      <c r="F1" s="2"/>
      <c r="G1" s="2"/>
      <c r="H1" s="2"/>
    </row>
    <row r="2" ht="28.5" customHeight="1" spans="1:8">
      <c r="A2" s="3" t="s">
        <v>690</v>
      </c>
      <c r="B2" s="3"/>
      <c r="C2" s="3"/>
      <c r="D2" s="4"/>
      <c r="E2" s="4"/>
      <c r="F2" s="5" t="s">
        <v>74</v>
      </c>
      <c r="G2" s="5"/>
      <c r="H2" s="5"/>
    </row>
    <row r="3" ht="18.75" customHeight="1" spans="1:8">
      <c r="A3" s="25" t="s">
        <v>75</v>
      </c>
      <c r="B3" s="26" t="s">
        <v>1</v>
      </c>
      <c r="C3" s="26" t="s">
        <v>76</v>
      </c>
      <c r="D3" s="26"/>
      <c r="E3" s="26" t="s">
        <v>77</v>
      </c>
      <c r="F3" s="26"/>
      <c r="G3" s="26" t="s">
        <v>78</v>
      </c>
      <c r="H3" s="27" t="s">
        <v>79</v>
      </c>
    </row>
    <row r="4" ht="25.5" customHeight="1" spans="1:8">
      <c r="A4" s="8">
        <v>1</v>
      </c>
      <c r="B4" s="10" t="s">
        <v>52</v>
      </c>
      <c r="C4" s="9" t="s">
        <v>80</v>
      </c>
      <c r="D4" s="9"/>
      <c r="E4" s="9" t="s">
        <v>81</v>
      </c>
      <c r="F4" s="9"/>
      <c r="G4" s="10"/>
      <c r="H4" s="19">
        <v>259822.15</v>
      </c>
    </row>
    <row r="5" ht="18.75" customHeight="1" spans="1:8">
      <c r="A5" s="8">
        <v>2</v>
      </c>
      <c r="B5" s="10" t="s">
        <v>54</v>
      </c>
      <c r="C5" s="9" t="s">
        <v>82</v>
      </c>
      <c r="D5" s="9"/>
      <c r="E5" s="9" t="s">
        <v>82</v>
      </c>
      <c r="F5" s="9"/>
      <c r="G5" s="10"/>
      <c r="H5" s="19">
        <v>66402.51</v>
      </c>
    </row>
    <row r="6" ht="18.75" customHeight="1" spans="1:8">
      <c r="A6" s="8">
        <v>3</v>
      </c>
      <c r="B6" s="10" t="s">
        <v>55</v>
      </c>
      <c r="C6" s="9" t="s">
        <v>83</v>
      </c>
      <c r="D6" s="9"/>
      <c r="E6" s="9" t="s">
        <v>83</v>
      </c>
      <c r="F6" s="9"/>
      <c r="G6" s="10"/>
      <c r="H6" s="19">
        <v>182088.16</v>
      </c>
    </row>
    <row r="7" ht="18.75" customHeight="1" spans="1:8">
      <c r="A7" s="8">
        <v>4</v>
      </c>
      <c r="B7" s="10" t="s">
        <v>84</v>
      </c>
      <c r="C7" s="9" t="s">
        <v>85</v>
      </c>
      <c r="D7" s="9"/>
      <c r="E7" s="9" t="s">
        <v>86</v>
      </c>
      <c r="F7" s="9"/>
      <c r="G7" s="10"/>
      <c r="H7" s="19">
        <v>11331.48</v>
      </c>
    </row>
    <row r="8" ht="18.75" customHeight="1" spans="1:8">
      <c r="A8" s="8">
        <v>5</v>
      </c>
      <c r="B8" s="10" t="s">
        <v>87</v>
      </c>
      <c r="C8" s="9" t="s">
        <v>88</v>
      </c>
      <c r="D8" s="9"/>
      <c r="E8" s="9" t="s">
        <v>89</v>
      </c>
      <c r="F8" s="9"/>
      <c r="G8" s="10"/>
      <c r="H8" s="19"/>
    </row>
    <row r="9" ht="18.75" customHeight="1" spans="1:8">
      <c r="A9" s="8">
        <v>6</v>
      </c>
      <c r="B9" s="10" t="s">
        <v>56</v>
      </c>
      <c r="C9" s="9" t="s">
        <v>90</v>
      </c>
      <c r="D9" s="9"/>
      <c r="E9" s="9" t="s">
        <v>91</v>
      </c>
      <c r="F9" s="9"/>
      <c r="G9" s="10" t="s">
        <v>92</v>
      </c>
      <c r="H9" s="19">
        <v>12833.88</v>
      </c>
    </row>
    <row r="10" ht="25.5" customHeight="1" spans="1:8">
      <c r="A10" s="8">
        <v>7</v>
      </c>
      <c r="B10" s="10" t="s">
        <v>58</v>
      </c>
      <c r="C10" s="9" t="s">
        <v>93</v>
      </c>
      <c r="D10" s="9"/>
      <c r="E10" s="9" t="s">
        <v>91</v>
      </c>
      <c r="F10" s="9"/>
      <c r="G10" s="10" t="s">
        <v>442</v>
      </c>
      <c r="H10" s="19">
        <v>9063.78</v>
      </c>
    </row>
    <row r="11" ht="25.5" customHeight="1" spans="1:8">
      <c r="A11" s="8">
        <v>8</v>
      </c>
      <c r="B11" s="10" t="s">
        <v>60</v>
      </c>
      <c r="C11" s="9" t="s">
        <v>94</v>
      </c>
      <c r="D11" s="9"/>
      <c r="E11" s="9" t="s">
        <v>95</v>
      </c>
      <c r="F11" s="9"/>
      <c r="G11" s="10"/>
      <c r="H11" s="19">
        <v>-25783.49</v>
      </c>
    </row>
    <row r="12" ht="18.75" customHeight="1" spans="1:8">
      <c r="A12" s="8">
        <v>9</v>
      </c>
      <c r="B12" s="10" t="s">
        <v>61</v>
      </c>
      <c r="C12" s="9" t="s">
        <v>96</v>
      </c>
      <c r="D12" s="9"/>
      <c r="E12" s="9"/>
      <c r="F12" s="9"/>
      <c r="G12" s="10"/>
      <c r="H12" s="19"/>
    </row>
    <row r="13" ht="25.5" customHeight="1" spans="1:8">
      <c r="A13" s="8">
        <v>10</v>
      </c>
      <c r="B13" s="10" t="s">
        <v>62</v>
      </c>
      <c r="C13" s="9" t="s">
        <v>97</v>
      </c>
      <c r="D13" s="9"/>
      <c r="E13" s="9" t="s">
        <v>98</v>
      </c>
      <c r="F13" s="9"/>
      <c r="G13" s="10"/>
      <c r="H13" s="19">
        <v>-25783.49</v>
      </c>
    </row>
    <row r="14" ht="18.75" customHeight="1" spans="1:8">
      <c r="A14" s="8">
        <v>11</v>
      </c>
      <c r="B14" s="10" t="s">
        <v>63</v>
      </c>
      <c r="C14" s="9" t="s">
        <v>99</v>
      </c>
      <c r="D14" s="9"/>
      <c r="E14" s="9"/>
      <c r="F14" s="9"/>
      <c r="G14" s="10"/>
      <c r="H14" s="19"/>
    </row>
    <row r="15" ht="18.75" customHeight="1" spans="1:8">
      <c r="A15" s="8">
        <v>12</v>
      </c>
      <c r="B15" s="10" t="s">
        <v>64</v>
      </c>
      <c r="C15" s="9" t="s">
        <v>42</v>
      </c>
      <c r="D15" s="9"/>
      <c r="E15" s="9"/>
      <c r="F15" s="9"/>
      <c r="G15" s="10"/>
      <c r="H15" s="19"/>
    </row>
    <row r="16" ht="18.75" customHeight="1" spans="1:8">
      <c r="A16" s="8">
        <v>13</v>
      </c>
      <c r="B16" s="10" t="s">
        <v>71</v>
      </c>
      <c r="C16" s="9" t="s">
        <v>100</v>
      </c>
      <c r="D16" s="9"/>
      <c r="E16" s="9" t="s">
        <v>91</v>
      </c>
      <c r="F16" s="9"/>
      <c r="G16" s="10" t="s">
        <v>443</v>
      </c>
      <c r="H16" s="19">
        <v>15259.18</v>
      </c>
    </row>
    <row r="17" ht="18.75" customHeight="1" spans="1:8">
      <c r="A17" s="8">
        <v>14</v>
      </c>
      <c r="B17" s="10" t="s">
        <v>102</v>
      </c>
      <c r="C17" s="9" t="s">
        <v>103</v>
      </c>
      <c r="D17" s="9"/>
      <c r="E17" s="9" t="s">
        <v>91</v>
      </c>
      <c r="F17" s="9"/>
      <c r="G17" s="10" t="s">
        <v>444</v>
      </c>
      <c r="H17" s="19">
        <v>5550.21</v>
      </c>
    </row>
    <row r="18" ht="36.75" customHeight="1" spans="1:8">
      <c r="A18" s="8">
        <v>15</v>
      </c>
      <c r="B18" s="10" t="s">
        <v>105</v>
      </c>
      <c r="C18" s="9" t="s">
        <v>106</v>
      </c>
      <c r="D18" s="9"/>
      <c r="E18" s="9" t="s">
        <v>107</v>
      </c>
      <c r="F18" s="9"/>
      <c r="G18" s="10"/>
      <c r="H18" s="19">
        <v>267681.93</v>
      </c>
    </row>
    <row r="19" ht="18.75" customHeight="1" spans="1:8">
      <c r="A19" s="8">
        <v>16</v>
      </c>
      <c r="B19" s="10" t="s">
        <v>108</v>
      </c>
      <c r="C19" s="9" t="s">
        <v>109</v>
      </c>
      <c r="D19" s="9"/>
      <c r="E19" s="9" t="s">
        <v>106</v>
      </c>
      <c r="F19" s="9"/>
      <c r="G19" s="10" t="s">
        <v>110</v>
      </c>
      <c r="H19" s="19">
        <v>24091.37</v>
      </c>
    </row>
    <row r="20" ht="18.75" customHeight="1" spans="1:8">
      <c r="A20" s="8">
        <v>17</v>
      </c>
      <c r="B20" s="10" t="s">
        <v>111</v>
      </c>
      <c r="C20" s="9" t="s">
        <v>112</v>
      </c>
      <c r="D20" s="9"/>
      <c r="E20" s="9" t="s">
        <v>113</v>
      </c>
      <c r="F20" s="9"/>
      <c r="G20" s="10"/>
      <c r="H20" s="19">
        <v>291773.3</v>
      </c>
    </row>
    <row r="21" ht="18.75" customHeight="1" spans="1:8">
      <c r="A21" s="8">
        <v>18</v>
      </c>
      <c r="B21" s="10" t="s">
        <v>110</v>
      </c>
      <c r="C21" s="9" t="s">
        <v>114</v>
      </c>
      <c r="D21" s="9"/>
      <c r="E21" s="9" t="s">
        <v>112</v>
      </c>
      <c r="F21" s="9"/>
      <c r="G21" s="10"/>
      <c r="H21" s="19">
        <v>291773.3</v>
      </c>
    </row>
    <row r="22" ht="18" customHeight="1" spans="1:8">
      <c r="A22" s="12"/>
      <c r="B22" s="40" t="s">
        <v>115</v>
      </c>
      <c r="C22" s="40"/>
      <c r="D22" s="40"/>
      <c r="E22" s="13" t="s">
        <v>691</v>
      </c>
      <c r="F22" s="13"/>
      <c r="G22" s="13"/>
      <c r="H22" s="30"/>
    </row>
    <row r="23" ht="18" customHeight="1" spans="1:8">
      <c r="A23" s="15" t="s">
        <v>117</v>
      </c>
      <c r="B23" s="15"/>
      <c r="C23" s="15"/>
      <c r="D23" s="16" t="s">
        <v>118</v>
      </c>
      <c r="E23" s="16"/>
      <c r="F23" s="17" t="s">
        <v>119</v>
      </c>
      <c r="G23" s="17"/>
      <c r="H23" s="17"/>
    </row>
  </sheetData>
  <mergeCells count="47">
    <mergeCell ref="A1:H1"/>
    <mergeCell ref="A2:C2"/>
    <mergeCell ref="D2:E2"/>
    <mergeCell ref="F2:H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B22:D22"/>
    <mergeCell ref="E22:H22"/>
    <mergeCell ref="A23:C23"/>
    <mergeCell ref="D23:E23"/>
    <mergeCell ref="F23:H23"/>
  </mergeCells>
  <printOptions horizontalCentered="1"/>
  <pageMargins left="0.303916666666667" right="0.303916666666667" top="0.75" bottom="0" header="0.75" footer="0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showGridLines="0" workbookViewId="0">
      <selection activeCell="A1" sqref="A1:M1"/>
    </sheetView>
  </sheetViews>
  <sheetFormatPr defaultColWidth="9" defaultRowHeight="12"/>
  <cols>
    <col min="1" max="1" width="8" customWidth="1"/>
    <col min="2" max="2" width="7" customWidth="1"/>
    <col min="3" max="3" width="23.5047619047619" customWidth="1"/>
    <col min="4" max="4" width="0.504761904761905" customWidth="1"/>
    <col min="5" max="5" width="7" customWidth="1"/>
    <col min="6" max="6" width="9.82857142857143" customWidth="1"/>
    <col min="7" max="7" width="8.17142857142857" customWidth="1"/>
    <col min="8" max="8" width="11.6666666666667" customWidth="1"/>
    <col min="9" max="9" width="0.171428571428571" customWidth="1"/>
    <col min="10" max="10" width="9.17142857142857" customWidth="1"/>
    <col min="11" max="12" width="9.33333333333333" customWidth="1"/>
    <col min="13" max="13" width="9.5047619047619" customWidth="1"/>
  </cols>
  <sheetData>
    <row r="1" ht="43.5" customHeight="1" spans="1:13">
      <c r="A1" s="1" t="s">
        <v>446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</row>
    <row r="2" ht="28.5" customHeight="1" spans="1:13">
      <c r="A2" s="3" t="s">
        <v>690</v>
      </c>
      <c r="B2" s="3"/>
      <c r="C2" s="3"/>
      <c r="D2" s="4"/>
      <c r="E2" s="4"/>
      <c r="F2" s="4"/>
      <c r="G2" s="4"/>
      <c r="H2" s="4"/>
      <c r="I2" s="4"/>
      <c r="J2" s="5" t="s">
        <v>274</v>
      </c>
      <c r="K2" s="5"/>
      <c r="L2" s="5"/>
      <c r="M2" s="5"/>
    </row>
    <row r="3" ht="18" customHeight="1" spans="1:13">
      <c r="A3" s="6" t="s">
        <v>1</v>
      </c>
      <c r="B3" s="7" t="s">
        <v>122</v>
      </c>
      <c r="C3" s="7" t="s">
        <v>123</v>
      </c>
      <c r="D3" s="7"/>
      <c r="E3" s="7" t="s">
        <v>5</v>
      </c>
      <c r="F3" s="7" t="s">
        <v>124</v>
      </c>
      <c r="G3" s="7" t="s">
        <v>125</v>
      </c>
      <c r="H3" s="7" t="s">
        <v>126</v>
      </c>
      <c r="I3" s="7" t="s">
        <v>127</v>
      </c>
      <c r="J3" s="7"/>
      <c r="K3" s="7"/>
      <c r="L3" s="7"/>
      <c r="M3" s="18" t="s">
        <v>128</v>
      </c>
    </row>
    <row r="4" ht="18" customHeight="1" spans="1:13">
      <c r="A4" s="32"/>
      <c r="B4" s="33"/>
      <c r="C4" s="33"/>
      <c r="D4" s="33"/>
      <c r="E4" s="33"/>
      <c r="F4" s="33"/>
      <c r="G4" s="33"/>
      <c r="H4" s="33"/>
      <c r="I4" s="33" t="s">
        <v>82</v>
      </c>
      <c r="J4" s="33"/>
      <c r="K4" s="33" t="s">
        <v>83</v>
      </c>
      <c r="L4" s="33" t="s">
        <v>86</v>
      </c>
      <c r="M4" s="38"/>
    </row>
    <row r="5" ht="25.5" customHeight="1" spans="1:13">
      <c r="A5" s="8">
        <v>1</v>
      </c>
      <c r="B5" s="9" t="s">
        <v>450</v>
      </c>
      <c r="C5" s="9" t="s">
        <v>451</v>
      </c>
      <c r="D5" s="9"/>
      <c r="E5" s="10" t="s">
        <v>137</v>
      </c>
      <c r="F5" s="11">
        <v>6.9152</v>
      </c>
      <c r="G5" s="11">
        <v>473.7</v>
      </c>
      <c r="H5" s="11">
        <v>3275.73</v>
      </c>
      <c r="I5" s="11">
        <v>3275.73</v>
      </c>
      <c r="J5" s="11"/>
      <c r="K5" s="11"/>
      <c r="L5" s="11"/>
      <c r="M5" s="19"/>
    </row>
    <row r="6" ht="25.5" customHeight="1" spans="1:13">
      <c r="A6" s="8">
        <v>2</v>
      </c>
      <c r="B6" s="9" t="s">
        <v>692</v>
      </c>
      <c r="C6" s="9" t="s">
        <v>693</v>
      </c>
      <c r="D6" s="9"/>
      <c r="E6" s="10" t="s">
        <v>137</v>
      </c>
      <c r="F6" s="11">
        <v>62.2368</v>
      </c>
      <c r="G6" s="11">
        <v>29.35</v>
      </c>
      <c r="H6" s="11">
        <v>1826.65</v>
      </c>
      <c r="I6" s="11">
        <v>421.97</v>
      </c>
      <c r="J6" s="11"/>
      <c r="K6" s="11"/>
      <c r="L6" s="11">
        <v>1404.68</v>
      </c>
      <c r="M6" s="19"/>
    </row>
    <row r="7" ht="25.5" customHeight="1" spans="1:13">
      <c r="A7" s="8">
        <v>3</v>
      </c>
      <c r="B7" s="9" t="s">
        <v>452</v>
      </c>
      <c r="C7" s="9" t="s">
        <v>139</v>
      </c>
      <c r="D7" s="9"/>
      <c r="E7" s="10" t="s">
        <v>137</v>
      </c>
      <c r="F7" s="11">
        <v>7.4444</v>
      </c>
      <c r="G7" s="11">
        <v>304.13</v>
      </c>
      <c r="H7" s="11">
        <v>2264.07</v>
      </c>
      <c r="I7" s="11">
        <v>2090.46</v>
      </c>
      <c r="J7" s="11"/>
      <c r="K7" s="11"/>
      <c r="L7" s="11">
        <v>173.6</v>
      </c>
      <c r="M7" s="19"/>
    </row>
    <row r="8" ht="25.5" customHeight="1" spans="1:13">
      <c r="A8" s="8">
        <v>4</v>
      </c>
      <c r="B8" s="9" t="s">
        <v>694</v>
      </c>
      <c r="C8" s="9" t="s">
        <v>141</v>
      </c>
      <c r="D8" s="9"/>
      <c r="E8" s="10" t="s">
        <v>455</v>
      </c>
      <c r="F8" s="11">
        <v>2.9778</v>
      </c>
      <c r="G8" s="11">
        <v>719.91</v>
      </c>
      <c r="H8" s="11">
        <v>2143.75</v>
      </c>
      <c r="I8" s="11">
        <v>270.21</v>
      </c>
      <c r="J8" s="11"/>
      <c r="K8" s="11">
        <v>17.33</v>
      </c>
      <c r="L8" s="11">
        <v>1856.21</v>
      </c>
      <c r="M8" s="19"/>
    </row>
    <row r="9" ht="25.5" customHeight="1" spans="1:13">
      <c r="A9" s="8">
        <v>5</v>
      </c>
      <c r="B9" s="9" t="s">
        <v>695</v>
      </c>
      <c r="C9" s="9" t="s">
        <v>696</v>
      </c>
      <c r="D9" s="9"/>
      <c r="E9" s="10" t="s">
        <v>137</v>
      </c>
      <c r="F9" s="11">
        <v>31.93</v>
      </c>
      <c r="G9" s="11">
        <v>61.42</v>
      </c>
      <c r="H9" s="11">
        <v>1961.14</v>
      </c>
      <c r="I9" s="11">
        <v>93.87</v>
      </c>
      <c r="J9" s="11"/>
      <c r="K9" s="11"/>
      <c r="L9" s="11">
        <v>1867.27</v>
      </c>
      <c r="M9" s="19"/>
    </row>
    <row r="10" ht="25.5" customHeight="1" spans="1:13">
      <c r="A10" s="8">
        <v>6</v>
      </c>
      <c r="B10" s="9" t="s">
        <v>697</v>
      </c>
      <c r="C10" s="9" t="s">
        <v>698</v>
      </c>
      <c r="D10" s="9"/>
      <c r="E10" s="10" t="s">
        <v>137</v>
      </c>
      <c r="F10" s="11">
        <v>13.82</v>
      </c>
      <c r="G10" s="11">
        <v>1137.1</v>
      </c>
      <c r="H10" s="11">
        <v>15714.72</v>
      </c>
      <c r="I10" s="11">
        <v>88.17</v>
      </c>
      <c r="J10" s="11"/>
      <c r="K10" s="11">
        <v>15096.97</v>
      </c>
      <c r="L10" s="11">
        <v>529.58</v>
      </c>
      <c r="M10" s="19"/>
    </row>
    <row r="11" ht="25.5" customHeight="1" spans="1:13">
      <c r="A11" s="8">
        <v>7</v>
      </c>
      <c r="B11" s="9" t="s">
        <v>699</v>
      </c>
      <c r="C11" s="9" t="s">
        <v>700</v>
      </c>
      <c r="D11" s="9"/>
      <c r="E11" s="10" t="s">
        <v>137</v>
      </c>
      <c r="F11" s="11">
        <v>1.5</v>
      </c>
      <c r="G11" s="11">
        <v>1565.84</v>
      </c>
      <c r="H11" s="11">
        <v>2348.76</v>
      </c>
      <c r="I11" s="11">
        <v>634.05</v>
      </c>
      <c r="J11" s="11"/>
      <c r="K11" s="11">
        <v>1708.85</v>
      </c>
      <c r="L11" s="11">
        <v>5.87</v>
      </c>
      <c r="M11" s="19"/>
    </row>
    <row r="12" ht="18" customHeight="1" spans="1:13">
      <c r="A12" s="8">
        <v>8</v>
      </c>
      <c r="B12" s="9" t="s">
        <v>701</v>
      </c>
      <c r="C12" s="9" t="s">
        <v>702</v>
      </c>
      <c r="D12" s="9"/>
      <c r="E12" s="10" t="s">
        <v>137</v>
      </c>
      <c r="F12" s="11">
        <v>1.8</v>
      </c>
      <c r="G12" s="11">
        <v>3830.12</v>
      </c>
      <c r="H12" s="11">
        <v>6894.22</v>
      </c>
      <c r="I12" s="11">
        <v>3314.84</v>
      </c>
      <c r="J12" s="11"/>
      <c r="K12" s="11">
        <v>3491.64</v>
      </c>
      <c r="L12" s="11">
        <v>87.73</v>
      </c>
      <c r="M12" s="19"/>
    </row>
    <row r="13" ht="18" customHeight="1" spans="1:13">
      <c r="A13" s="8">
        <v>9</v>
      </c>
      <c r="B13" s="9" t="s">
        <v>703</v>
      </c>
      <c r="C13" s="9" t="s">
        <v>704</v>
      </c>
      <c r="D13" s="9"/>
      <c r="E13" s="10" t="s">
        <v>137</v>
      </c>
      <c r="F13" s="11">
        <v>1.215</v>
      </c>
      <c r="G13" s="11">
        <v>3999.04</v>
      </c>
      <c r="H13" s="11">
        <v>4858.83</v>
      </c>
      <c r="I13" s="11">
        <v>608.99</v>
      </c>
      <c r="J13" s="11"/>
      <c r="K13" s="11">
        <v>4233.04</v>
      </c>
      <c r="L13" s="11">
        <v>16.8</v>
      </c>
      <c r="M13" s="19"/>
    </row>
    <row r="14" ht="36.75" customHeight="1" spans="1:13">
      <c r="A14" s="8">
        <v>10</v>
      </c>
      <c r="B14" s="9" t="s">
        <v>470</v>
      </c>
      <c r="C14" s="9" t="s">
        <v>705</v>
      </c>
      <c r="D14" s="9"/>
      <c r="E14" s="10" t="s">
        <v>137</v>
      </c>
      <c r="F14" s="11">
        <v>2.934</v>
      </c>
      <c r="G14" s="11">
        <v>3950.46</v>
      </c>
      <c r="H14" s="11">
        <v>11590.65</v>
      </c>
      <c r="I14" s="11">
        <v>1112.75</v>
      </c>
      <c r="J14" s="11"/>
      <c r="K14" s="11">
        <v>10461.94</v>
      </c>
      <c r="L14" s="11">
        <v>15.96</v>
      </c>
      <c r="M14" s="19"/>
    </row>
    <row r="15" ht="25.5" customHeight="1" spans="1:13">
      <c r="A15" s="8">
        <v>11</v>
      </c>
      <c r="B15" s="9" t="s">
        <v>472</v>
      </c>
      <c r="C15" s="9" t="s">
        <v>473</v>
      </c>
      <c r="D15" s="9"/>
      <c r="E15" s="10" t="s">
        <v>175</v>
      </c>
      <c r="F15" s="11">
        <v>0.54</v>
      </c>
      <c r="G15" s="11">
        <v>5058.19</v>
      </c>
      <c r="H15" s="11">
        <v>2731.42</v>
      </c>
      <c r="I15" s="11">
        <v>1320.13</v>
      </c>
      <c r="J15" s="11"/>
      <c r="K15" s="11">
        <v>1410.22</v>
      </c>
      <c r="L15" s="11">
        <v>1.07</v>
      </c>
      <c r="M15" s="19"/>
    </row>
    <row r="16" ht="25.5" customHeight="1" spans="1:13">
      <c r="A16" s="8">
        <v>12</v>
      </c>
      <c r="B16" s="9" t="s">
        <v>706</v>
      </c>
      <c r="C16" s="9" t="s">
        <v>707</v>
      </c>
      <c r="D16" s="9"/>
      <c r="E16" s="10" t="s">
        <v>137</v>
      </c>
      <c r="F16" s="11">
        <v>0.637</v>
      </c>
      <c r="G16" s="11">
        <v>4601.05</v>
      </c>
      <c r="H16" s="11">
        <v>2930.87</v>
      </c>
      <c r="I16" s="11">
        <v>621.93</v>
      </c>
      <c r="J16" s="11"/>
      <c r="K16" s="11">
        <v>2294.98</v>
      </c>
      <c r="L16" s="11">
        <v>13.96</v>
      </c>
      <c r="M16" s="19"/>
    </row>
    <row r="17" ht="25.5" customHeight="1" spans="1:13">
      <c r="A17" s="8">
        <v>13</v>
      </c>
      <c r="B17" s="9" t="s">
        <v>708</v>
      </c>
      <c r="C17" s="9" t="s">
        <v>709</v>
      </c>
      <c r="D17" s="9"/>
      <c r="E17" s="10" t="s">
        <v>175</v>
      </c>
      <c r="F17" s="11">
        <v>0.364</v>
      </c>
      <c r="G17" s="11">
        <v>5550.35</v>
      </c>
      <c r="H17" s="11">
        <v>2020.33</v>
      </c>
      <c r="I17" s="11">
        <v>1056.5</v>
      </c>
      <c r="J17" s="11"/>
      <c r="K17" s="11">
        <v>963.37</v>
      </c>
      <c r="L17" s="11">
        <v>0.46</v>
      </c>
      <c r="M17" s="19"/>
    </row>
    <row r="18" ht="18" customHeight="1" spans="1:13">
      <c r="A18" s="8">
        <v>14</v>
      </c>
      <c r="B18" s="9" t="s">
        <v>710</v>
      </c>
      <c r="C18" s="9" t="s">
        <v>711</v>
      </c>
      <c r="D18" s="9"/>
      <c r="E18" s="10" t="s">
        <v>137</v>
      </c>
      <c r="F18" s="11">
        <v>1.5</v>
      </c>
      <c r="G18" s="11">
        <v>3702.14</v>
      </c>
      <c r="H18" s="11">
        <v>5553.21</v>
      </c>
      <c r="I18" s="11">
        <v>591.2</v>
      </c>
      <c r="J18" s="11"/>
      <c r="K18" s="11">
        <v>4948.77</v>
      </c>
      <c r="L18" s="11">
        <v>13.25</v>
      </c>
      <c r="M18" s="19"/>
    </row>
    <row r="19" ht="25.5" customHeight="1" spans="1:13">
      <c r="A19" s="8">
        <v>15</v>
      </c>
      <c r="B19" s="9" t="s">
        <v>712</v>
      </c>
      <c r="C19" s="9" t="s">
        <v>713</v>
      </c>
      <c r="D19" s="9"/>
      <c r="E19" s="10" t="s">
        <v>175</v>
      </c>
      <c r="F19" s="11">
        <v>1.2</v>
      </c>
      <c r="G19" s="11">
        <v>4933.12</v>
      </c>
      <c r="H19" s="11">
        <v>5919.74</v>
      </c>
      <c r="I19" s="11">
        <v>2817.88</v>
      </c>
      <c r="J19" s="11"/>
      <c r="K19" s="11">
        <v>3100.22</v>
      </c>
      <c r="L19" s="11">
        <v>1.64</v>
      </c>
      <c r="M19" s="19"/>
    </row>
    <row r="20" ht="36.75" customHeight="1" spans="1:13">
      <c r="A20" s="8">
        <v>16</v>
      </c>
      <c r="B20" s="9" t="s">
        <v>482</v>
      </c>
      <c r="C20" s="9" t="s">
        <v>483</v>
      </c>
      <c r="D20" s="9"/>
      <c r="E20" s="10" t="s">
        <v>366</v>
      </c>
      <c r="F20" s="11">
        <v>2.6792</v>
      </c>
      <c r="G20" s="11">
        <v>5026.11</v>
      </c>
      <c r="H20" s="11">
        <v>13465.95</v>
      </c>
      <c r="I20" s="11">
        <v>2376.1</v>
      </c>
      <c r="J20" s="11"/>
      <c r="K20" s="11">
        <v>10939.07</v>
      </c>
      <c r="L20" s="11">
        <v>150.79</v>
      </c>
      <c r="M20" s="19"/>
    </row>
    <row r="21" ht="36.75" customHeight="1" spans="1:13">
      <c r="A21" s="8">
        <v>17</v>
      </c>
      <c r="B21" s="9" t="s">
        <v>714</v>
      </c>
      <c r="C21" s="9" t="s">
        <v>715</v>
      </c>
      <c r="D21" s="9"/>
      <c r="E21" s="10" t="s">
        <v>366</v>
      </c>
      <c r="F21" s="11">
        <v>1.17</v>
      </c>
      <c r="G21" s="11">
        <v>4714.85</v>
      </c>
      <c r="H21" s="11">
        <v>5516.37</v>
      </c>
      <c r="I21" s="11">
        <v>712.88</v>
      </c>
      <c r="J21" s="11"/>
      <c r="K21" s="11">
        <v>4749.86</v>
      </c>
      <c r="L21" s="11">
        <v>53.63</v>
      </c>
      <c r="M21" s="19"/>
    </row>
    <row r="22" ht="36.75" customHeight="1" spans="1:13">
      <c r="A22" s="8">
        <v>18</v>
      </c>
      <c r="B22" s="9" t="s">
        <v>484</v>
      </c>
      <c r="C22" s="9" t="s">
        <v>485</v>
      </c>
      <c r="D22" s="9"/>
      <c r="E22" s="10" t="s">
        <v>366</v>
      </c>
      <c r="F22" s="11">
        <v>1.737</v>
      </c>
      <c r="G22" s="11">
        <v>6294.7</v>
      </c>
      <c r="H22" s="11">
        <v>10933.89</v>
      </c>
      <c r="I22" s="11">
        <v>3558.42</v>
      </c>
      <c r="J22" s="11"/>
      <c r="K22" s="11">
        <v>7275.23</v>
      </c>
      <c r="L22" s="11">
        <v>100.24</v>
      </c>
      <c r="M22" s="19"/>
    </row>
    <row r="23" ht="25.5" customHeight="1" spans="1:13">
      <c r="A23" s="8">
        <v>19</v>
      </c>
      <c r="B23" s="9" t="s">
        <v>716</v>
      </c>
      <c r="C23" s="9" t="s">
        <v>717</v>
      </c>
      <c r="D23" s="9"/>
      <c r="E23" s="10" t="s">
        <v>137</v>
      </c>
      <c r="F23" s="11">
        <v>0.049</v>
      </c>
      <c r="G23" s="11">
        <v>5953.37</v>
      </c>
      <c r="H23" s="11">
        <v>291.72</v>
      </c>
      <c r="I23" s="11">
        <v>128.39</v>
      </c>
      <c r="J23" s="11"/>
      <c r="K23" s="11">
        <v>162.63</v>
      </c>
      <c r="L23" s="11">
        <v>0.69</v>
      </c>
      <c r="M23" s="19"/>
    </row>
    <row r="24" ht="25.5" customHeight="1" spans="1:13">
      <c r="A24" s="8">
        <v>20</v>
      </c>
      <c r="B24" s="9" t="s">
        <v>487</v>
      </c>
      <c r="C24" s="9" t="s">
        <v>488</v>
      </c>
      <c r="D24" s="9"/>
      <c r="E24" s="10" t="s">
        <v>366</v>
      </c>
      <c r="F24" s="11">
        <v>0.5</v>
      </c>
      <c r="G24" s="11">
        <v>8899.7</v>
      </c>
      <c r="H24" s="11">
        <v>4449.85</v>
      </c>
      <c r="I24" s="11">
        <v>1029.11</v>
      </c>
      <c r="J24" s="11"/>
      <c r="K24" s="11">
        <v>3243.25</v>
      </c>
      <c r="L24" s="11">
        <v>177.5</v>
      </c>
      <c r="M24" s="19"/>
    </row>
    <row r="25" ht="25.5" customHeight="1" spans="1:13">
      <c r="A25" s="8">
        <v>21</v>
      </c>
      <c r="B25" s="9" t="s">
        <v>699</v>
      </c>
      <c r="C25" s="9" t="s">
        <v>718</v>
      </c>
      <c r="D25" s="9"/>
      <c r="E25" s="10" t="s">
        <v>137</v>
      </c>
      <c r="F25" s="11">
        <v>2.8749</v>
      </c>
      <c r="G25" s="11">
        <v>1565.84</v>
      </c>
      <c r="H25" s="11">
        <v>4501.63</v>
      </c>
      <c r="I25" s="11">
        <v>1215.22</v>
      </c>
      <c r="J25" s="11"/>
      <c r="K25" s="11">
        <v>3275.17</v>
      </c>
      <c r="L25" s="11">
        <v>11.24</v>
      </c>
      <c r="M25" s="19"/>
    </row>
    <row r="26" ht="25.5" customHeight="1" spans="1:13">
      <c r="A26" s="29">
        <v>22</v>
      </c>
      <c r="B26" s="14" t="s">
        <v>719</v>
      </c>
      <c r="C26" s="14" t="s">
        <v>720</v>
      </c>
      <c r="D26" s="14"/>
      <c r="E26" s="13" t="s">
        <v>137</v>
      </c>
      <c r="F26" s="31">
        <v>1.4375</v>
      </c>
      <c r="G26" s="31">
        <v>2877.38</v>
      </c>
      <c r="H26" s="31">
        <v>4136.23</v>
      </c>
      <c r="I26" s="31">
        <v>883.92</v>
      </c>
      <c r="J26" s="31"/>
      <c r="K26" s="31">
        <v>3136.06</v>
      </c>
      <c r="L26" s="31">
        <v>116.25</v>
      </c>
      <c r="M26" s="20"/>
    </row>
    <row r="27" ht="18" customHeight="1" spans="1:13">
      <c r="A27" s="15" t="s">
        <v>117</v>
      </c>
      <c r="B27" s="15"/>
      <c r="C27" s="15"/>
      <c r="D27" s="16" t="s">
        <v>118</v>
      </c>
      <c r="E27" s="16"/>
      <c r="F27" s="16"/>
      <c r="G27" s="16"/>
      <c r="H27" s="16"/>
      <c r="I27" s="16"/>
      <c r="J27" s="17" t="s">
        <v>119</v>
      </c>
      <c r="K27" s="17"/>
      <c r="L27" s="17"/>
      <c r="M27" s="17"/>
    </row>
    <row r="28" ht="43.5" customHeight="1" spans="1:13">
      <c r="A28" s="1" t="s">
        <v>446</v>
      </c>
      <c r="B28" s="1"/>
      <c r="C28" s="1"/>
      <c r="D28" s="1"/>
      <c r="E28" s="1"/>
      <c r="F28" s="1"/>
      <c r="G28" s="1"/>
      <c r="H28" s="1"/>
      <c r="I28" s="1"/>
      <c r="J28" s="2"/>
      <c r="K28" s="2"/>
      <c r="L28" s="2"/>
      <c r="M28" s="2"/>
    </row>
    <row r="29" ht="28.5" customHeight="1" spans="1:13">
      <c r="A29" s="3" t="s">
        <v>690</v>
      </c>
      <c r="B29" s="3"/>
      <c r="C29" s="3"/>
      <c r="D29" s="4"/>
      <c r="E29" s="4"/>
      <c r="F29" s="4"/>
      <c r="G29" s="4"/>
      <c r="H29" s="4"/>
      <c r="I29" s="4"/>
      <c r="J29" s="5" t="s">
        <v>331</v>
      </c>
      <c r="K29" s="5"/>
      <c r="L29" s="5"/>
      <c r="M29" s="5"/>
    </row>
    <row r="30" ht="18" customHeight="1" spans="1:13">
      <c r="A30" s="6" t="s">
        <v>1</v>
      </c>
      <c r="B30" s="7" t="s">
        <v>122</v>
      </c>
      <c r="C30" s="7" t="s">
        <v>123</v>
      </c>
      <c r="D30" s="7"/>
      <c r="E30" s="7" t="s">
        <v>5</v>
      </c>
      <c r="F30" s="7" t="s">
        <v>124</v>
      </c>
      <c r="G30" s="7" t="s">
        <v>125</v>
      </c>
      <c r="H30" s="7" t="s">
        <v>126</v>
      </c>
      <c r="I30" s="7" t="s">
        <v>127</v>
      </c>
      <c r="J30" s="7"/>
      <c r="K30" s="7"/>
      <c r="L30" s="7"/>
      <c r="M30" s="18" t="s">
        <v>128</v>
      </c>
    </row>
    <row r="31" ht="18" customHeight="1" spans="1:13">
      <c r="A31" s="32"/>
      <c r="B31" s="33"/>
      <c r="C31" s="33"/>
      <c r="D31" s="33"/>
      <c r="E31" s="33"/>
      <c r="F31" s="33"/>
      <c r="G31" s="33"/>
      <c r="H31" s="33"/>
      <c r="I31" s="33" t="s">
        <v>82</v>
      </c>
      <c r="J31" s="33"/>
      <c r="K31" s="33" t="s">
        <v>83</v>
      </c>
      <c r="L31" s="33" t="s">
        <v>86</v>
      </c>
      <c r="M31" s="38"/>
    </row>
    <row r="32" ht="25.5" customHeight="1" spans="1:13">
      <c r="A32" s="8">
        <v>23</v>
      </c>
      <c r="B32" s="9" t="s">
        <v>703</v>
      </c>
      <c r="C32" s="9" t="s">
        <v>721</v>
      </c>
      <c r="D32" s="9"/>
      <c r="E32" s="10" t="s">
        <v>137</v>
      </c>
      <c r="F32" s="11">
        <v>0.7666</v>
      </c>
      <c r="G32" s="11">
        <v>3999.04</v>
      </c>
      <c r="H32" s="11">
        <v>3065.66</v>
      </c>
      <c r="I32" s="11">
        <v>384.24</v>
      </c>
      <c r="J32" s="11"/>
      <c r="K32" s="11">
        <v>2670.82</v>
      </c>
      <c r="L32" s="11">
        <v>10.6</v>
      </c>
      <c r="M32" s="19"/>
    </row>
    <row r="33" ht="25.5" customHeight="1" spans="1:13">
      <c r="A33" s="8">
        <v>24</v>
      </c>
      <c r="B33" s="9" t="s">
        <v>699</v>
      </c>
      <c r="C33" s="9" t="s">
        <v>722</v>
      </c>
      <c r="D33" s="9"/>
      <c r="E33" s="10" t="s">
        <v>137</v>
      </c>
      <c r="F33" s="11">
        <v>0.4968</v>
      </c>
      <c r="G33" s="11">
        <v>1565.84</v>
      </c>
      <c r="H33" s="11">
        <v>777.91</v>
      </c>
      <c r="I33" s="11">
        <v>210</v>
      </c>
      <c r="J33" s="11"/>
      <c r="K33" s="11">
        <v>565.97</v>
      </c>
      <c r="L33" s="11">
        <v>1.94</v>
      </c>
      <c r="M33" s="19"/>
    </row>
    <row r="34" ht="25.5" customHeight="1" spans="1:13">
      <c r="A34" s="8">
        <v>25</v>
      </c>
      <c r="B34" s="9" t="s">
        <v>719</v>
      </c>
      <c r="C34" s="9" t="s">
        <v>723</v>
      </c>
      <c r="D34" s="9"/>
      <c r="E34" s="10" t="s">
        <v>137</v>
      </c>
      <c r="F34" s="11">
        <v>0.4968</v>
      </c>
      <c r="G34" s="11">
        <v>2877.38</v>
      </c>
      <c r="H34" s="11">
        <v>1429.48</v>
      </c>
      <c r="I34" s="11">
        <v>305.48</v>
      </c>
      <c r="J34" s="11"/>
      <c r="K34" s="11">
        <v>1083.82</v>
      </c>
      <c r="L34" s="11">
        <v>40.18</v>
      </c>
      <c r="M34" s="19"/>
    </row>
    <row r="35" ht="25.5" customHeight="1" spans="1:13">
      <c r="A35" s="8">
        <v>26</v>
      </c>
      <c r="B35" s="9" t="s">
        <v>703</v>
      </c>
      <c r="C35" s="9" t="s">
        <v>724</v>
      </c>
      <c r="D35" s="9"/>
      <c r="E35" s="10" t="s">
        <v>137</v>
      </c>
      <c r="F35" s="11">
        <v>0.3312</v>
      </c>
      <c r="G35" s="11">
        <v>3999.04</v>
      </c>
      <c r="H35" s="11">
        <v>1324.48</v>
      </c>
      <c r="I35" s="11">
        <v>166.01</v>
      </c>
      <c r="J35" s="11"/>
      <c r="K35" s="11">
        <v>1153.89</v>
      </c>
      <c r="L35" s="11">
        <v>4.58</v>
      </c>
      <c r="M35" s="19"/>
    </row>
    <row r="36" ht="25.5" customHeight="1" spans="1:13">
      <c r="A36" s="8">
        <v>27</v>
      </c>
      <c r="B36" s="9" t="s">
        <v>725</v>
      </c>
      <c r="C36" s="9" t="s">
        <v>726</v>
      </c>
      <c r="D36" s="9"/>
      <c r="E36" s="10" t="s">
        <v>137</v>
      </c>
      <c r="F36" s="11">
        <v>12.7304</v>
      </c>
      <c r="G36" s="11">
        <v>1651.53</v>
      </c>
      <c r="H36" s="11">
        <v>21024.64</v>
      </c>
      <c r="I36" s="11">
        <v>7737.66</v>
      </c>
      <c r="J36" s="11"/>
      <c r="K36" s="11">
        <v>13212.37</v>
      </c>
      <c r="L36" s="11">
        <v>74.6</v>
      </c>
      <c r="M36" s="19"/>
    </row>
    <row r="37" ht="25.5" customHeight="1" spans="1:13">
      <c r="A37" s="8">
        <v>28</v>
      </c>
      <c r="B37" s="9" t="s">
        <v>727</v>
      </c>
      <c r="C37" s="9" t="s">
        <v>728</v>
      </c>
      <c r="D37" s="9"/>
      <c r="E37" s="10" t="s">
        <v>137</v>
      </c>
      <c r="F37" s="11">
        <v>11.4574</v>
      </c>
      <c r="G37" s="11">
        <v>4101.04</v>
      </c>
      <c r="H37" s="11">
        <v>46987.26</v>
      </c>
      <c r="I37" s="11">
        <v>5742.79</v>
      </c>
      <c r="J37" s="11"/>
      <c r="K37" s="11">
        <v>41086.01</v>
      </c>
      <c r="L37" s="11">
        <v>158.46</v>
      </c>
      <c r="M37" s="19"/>
    </row>
    <row r="38" ht="25.5" customHeight="1" spans="1:13">
      <c r="A38" s="8">
        <v>29</v>
      </c>
      <c r="B38" s="9" t="s">
        <v>729</v>
      </c>
      <c r="C38" s="9" t="s">
        <v>730</v>
      </c>
      <c r="D38" s="9"/>
      <c r="E38" s="10" t="s">
        <v>175</v>
      </c>
      <c r="F38" s="11">
        <v>6.3652</v>
      </c>
      <c r="G38" s="11">
        <v>2760.17</v>
      </c>
      <c r="H38" s="11">
        <v>17569.03</v>
      </c>
      <c r="I38" s="11">
        <v>7655.74</v>
      </c>
      <c r="J38" s="11"/>
      <c r="K38" s="11">
        <v>6203.14</v>
      </c>
      <c r="L38" s="11">
        <v>3710.15</v>
      </c>
      <c r="M38" s="19"/>
    </row>
    <row r="39" ht="25.5" customHeight="1" spans="1:13">
      <c r="A39" s="8">
        <v>30</v>
      </c>
      <c r="B39" s="9" t="s">
        <v>731</v>
      </c>
      <c r="C39" s="9" t="s">
        <v>732</v>
      </c>
      <c r="D39" s="9"/>
      <c r="E39" s="10" t="s">
        <v>175</v>
      </c>
      <c r="F39" s="11">
        <v>1.8</v>
      </c>
      <c r="G39" s="11">
        <v>3335.18</v>
      </c>
      <c r="H39" s="11">
        <v>6003.32</v>
      </c>
      <c r="I39" s="11">
        <v>3788.1</v>
      </c>
      <c r="J39" s="11"/>
      <c r="K39" s="11">
        <v>2036.07</v>
      </c>
      <c r="L39" s="11">
        <v>179.15</v>
      </c>
      <c r="M39" s="19"/>
    </row>
    <row r="40" ht="25.5" customHeight="1" spans="1:13">
      <c r="A40" s="8">
        <v>31</v>
      </c>
      <c r="B40" s="9" t="s">
        <v>733</v>
      </c>
      <c r="C40" s="9" t="s">
        <v>734</v>
      </c>
      <c r="D40" s="9"/>
      <c r="E40" s="10" t="s">
        <v>175</v>
      </c>
      <c r="F40" s="11">
        <v>0.9</v>
      </c>
      <c r="G40" s="11">
        <v>1780.58</v>
      </c>
      <c r="H40" s="11">
        <v>1602.52</v>
      </c>
      <c r="I40" s="11">
        <v>1093.33</v>
      </c>
      <c r="J40" s="11"/>
      <c r="K40" s="11">
        <v>509.19</v>
      </c>
      <c r="L40" s="11"/>
      <c r="M40" s="19"/>
    </row>
    <row r="41" ht="25.5" customHeight="1" spans="1:13">
      <c r="A41" s="8">
        <v>32</v>
      </c>
      <c r="B41" s="9" t="s">
        <v>735</v>
      </c>
      <c r="C41" s="9" t="s">
        <v>736</v>
      </c>
      <c r="D41" s="9"/>
      <c r="E41" s="10" t="s">
        <v>175</v>
      </c>
      <c r="F41" s="11">
        <v>0.9</v>
      </c>
      <c r="G41" s="11">
        <v>9494.82</v>
      </c>
      <c r="H41" s="11">
        <v>8545.34</v>
      </c>
      <c r="I41" s="11">
        <v>4111.36</v>
      </c>
      <c r="J41" s="11"/>
      <c r="K41" s="11">
        <v>4433.98</v>
      </c>
      <c r="L41" s="11"/>
      <c r="M41" s="19"/>
    </row>
    <row r="42" ht="25.5" customHeight="1" spans="1:13">
      <c r="A42" s="8">
        <v>33</v>
      </c>
      <c r="B42" s="9" t="s">
        <v>737</v>
      </c>
      <c r="C42" s="9" t="s">
        <v>738</v>
      </c>
      <c r="D42" s="9"/>
      <c r="E42" s="10" t="s">
        <v>175</v>
      </c>
      <c r="F42" s="11">
        <v>0.36</v>
      </c>
      <c r="G42" s="11">
        <v>42048.86</v>
      </c>
      <c r="H42" s="11">
        <v>15137.59</v>
      </c>
      <c r="I42" s="11">
        <v>1001.34</v>
      </c>
      <c r="J42" s="11"/>
      <c r="K42" s="11">
        <v>14136.25</v>
      </c>
      <c r="L42" s="11"/>
      <c r="M42" s="19"/>
    </row>
    <row r="43" ht="25.5" customHeight="1" spans="1:13">
      <c r="A43" s="8">
        <v>34</v>
      </c>
      <c r="B43" s="9" t="s">
        <v>739</v>
      </c>
      <c r="C43" s="9" t="s">
        <v>740</v>
      </c>
      <c r="D43" s="9"/>
      <c r="E43" s="10" t="s">
        <v>175</v>
      </c>
      <c r="F43" s="11">
        <v>0.378</v>
      </c>
      <c r="G43" s="11">
        <v>29805.84</v>
      </c>
      <c r="H43" s="11">
        <v>11266.61</v>
      </c>
      <c r="I43" s="11">
        <v>1340.44</v>
      </c>
      <c r="J43" s="11"/>
      <c r="K43" s="11">
        <v>9926.17</v>
      </c>
      <c r="L43" s="11"/>
      <c r="M43" s="19"/>
    </row>
    <row r="44" ht="36.75" customHeight="1" spans="1:13">
      <c r="A44" s="8">
        <v>35</v>
      </c>
      <c r="B44" s="9" t="s">
        <v>741</v>
      </c>
      <c r="C44" s="9" t="s">
        <v>742</v>
      </c>
      <c r="D44" s="9"/>
      <c r="E44" s="10" t="s">
        <v>175</v>
      </c>
      <c r="F44" s="11">
        <v>6.3653</v>
      </c>
      <c r="G44" s="11">
        <v>1533.09</v>
      </c>
      <c r="H44" s="11">
        <v>9758.58</v>
      </c>
      <c r="I44" s="11">
        <v>4643.3</v>
      </c>
      <c r="J44" s="11"/>
      <c r="K44" s="11">
        <v>4561.88</v>
      </c>
      <c r="L44" s="11">
        <v>553.4</v>
      </c>
      <c r="M44" s="19"/>
    </row>
    <row r="45" ht="25.5" customHeight="1" spans="1:13">
      <c r="A45" s="12"/>
      <c r="B45" s="14"/>
      <c r="C45" s="14" t="s">
        <v>241</v>
      </c>
      <c r="D45" s="14"/>
      <c r="E45" s="14"/>
      <c r="F45" s="14"/>
      <c r="G45" s="14"/>
      <c r="H45" s="31">
        <v>259822.15</v>
      </c>
      <c r="I45" s="31">
        <v>66402.51</v>
      </c>
      <c r="J45" s="31"/>
      <c r="K45" s="31">
        <v>182088.16</v>
      </c>
      <c r="L45" s="31">
        <v>11331.48</v>
      </c>
      <c r="M45" s="20"/>
    </row>
    <row r="46" ht="18" customHeight="1" spans="1:13">
      <c r="A46" s="15" t="s">
        <v>117</v>
      </c>
      <c r="B46" s="15"/>
      <c r="C46" s="15"/>
      <c r="D46" s="16" t="s">
        <v>118</v>
      </c>
      <c r="E46" s="16"/>
      <c r="F46" s="16"/>
      <c r="G46" s="16"/>
      <c r="H46" s="16"/>
      <c r="I46" s="16"/>
      <c r="J46" s="17" t="s">
        <v>119</v>
      </c>
      <c r="K46" s="17"/>
      <c r="L46" s="17"/>
      <c r="M46" s="17"/>
    </row>
  </sheetData>
  <mergeCells count="106">
    <mergeCell ref="A1:M1"/>
    <mergeCell ref="A2:C2"/>
    <mergeCell ref="D2:I2"/>
    <mergeCell ref="J2:M2"/>
    <mergeCell ref="I3:L3"/>
    <mergeCell ref="I4:J4"/>
    <mergeCell ref="C5:D5"/>
    <mergeCell ref="I5:J5"/>
    <mergeCell ref="C6:D6"/>
    <mergeCell ref="I6:J6"/>
    <mergeCell ref="C7:D7"/>
    <mergeCell ref="I7:J7"/>
    <mergeCell ref="C8:D8"/>
    <mergeCell ref="I8:J8"/>
    <mergeCell ref="C9:D9"/>
    <mergeCell ref="I9:J9"/>
    <mergeCell ref="C10:D10"/>
    <mergeCell ref="I10:J10"/>
    <mergeCell ref="C11:D11"/>
    <mergeCell ref="I11:J11"/>
    <mergeCell ref="C12:D12"/>
    <mergeCell ref="I12:J12"/>
    <mergeCell ref="C13:D13"/>
    <mergeCell ref="I13:J13"/>
    <mergeCell ref="C14:D14"/>
    <mergeCell ref="I14:J14"/>
    <mergeCell ref="C15:D15"/>
    <mergeCell ref="I15:J15"/>
    <mergeCell ref="C16:D16"/>
    <mergeCell ref="I16:J16"/>
    <mergeCell ref="C17:D17"/>
    <mergeCell ref="I17:J17"/>
    <mergeCell ref="C18:D18"/>
    <mergeCell ref="I18:J18"/>
    <mergeCell ref="C19:D19"/>
    <mergeCell ref="I19:J19"/>
    <mergeCell ref="C20:D20"/>
    <mergeCell ref="I20:J20"/>
    <mergeCell ref="C21:D21"/>
    <mergeCell ref="I21:J21"/>
    <mergeCell ref="C22:D22"/>
    <mergeCell ref="I22:J22"/>
    <mergeCell ref="C23:D23"/>
    <mergeCell ref="I23:J23"/>
    <mergeCell ref="C24:D24"/>
    <mergeCell ref="I24:J24"/>
    <mergeCell ref="C25:D25"/>
    <mergeCell ref="I25:J25"/>
    <mergeCell ref="C26:D26"/>
    <mergeCell ref="I26:J26"/>
    <mergeCell ref="A27:C27"/>
    <mergeCell ref="D27:I27"/>
    <mergeCell ref="J27:M27"/>
    <mergeCell ref="A28:M28"/>
    <mergeCell ref="A29:C29"/>
    <mergeCell ref="D29:I29"/>
    <mergeCell ref="J29:M29"/>
    <mergeCell ref="I30:L30"/>
    <mergeCell ref="I31:J31"/>
    <mergeCell ref="C32:D32"/>
    <mergeCell ref="I32:J32"/>
    <mergeCell ref="C33:D33"/>
    <mergeCell ref="I33:J33"/>
    <mergeCell ref="C34:D34"/>
    <mergeCell ref="I34:J34"/>
    <mergeCell ref="C35:D35"/>
    <mergeCell ref="I35:J35"/>
    <mergeCell ref="C36:D36"/>
    <mergeCell ref="I36:J36"/>
    <mergeCell ref="C37:D37"/>
    <mergeCell ref="I37:J37"/>
    <mergeCell ref="C38:D38"/>
    <mergeCell ref="I38:J38"/>
    <mergeCell ref="C39:D39"/>
    <mergeCell ref="I39:J39"/>
    <mergeCell ref="C40:D40"/>
    <mergeCell ref="I40:J40"/>
    <mergeCell ref="C41:D41"/>
    <mergeCell ref="I41:J41"/>
    <mergeCell ref="C42:D42"/>
    <mergeCell ref="I42:J42"/>
    <mergeCell ref="C43:D43"/>
    <mergeCell ref="I43:J43"/>
    <mergeCell ref="C44:D44"/>
    <mergeCell ref="I44:J44"/>
    <mergeCell ref="C45:D45"/>
    <mergeCell ref="I45:J45"/>
    <mergeCell ref="A46:C46"/>
    <mergeCell ref="D46:I46"/>
    <mergeCell ref="J46:M46"/>
    <mergeCell ref="A3:A4"/>
    <mergeCell ref="A30:A31"/>
    <mergeCell ref="B3:B4"/>
    <mergeCell ref="B30:B31"/>
    <mergeCell ref="E3:E4"/>
    <mergeCell ref="E30:E31"/>
    <mergeCell ref="F3:F4"/>
    <mergeCell ref="F30:F31"/>
    <mergeCell ref="G3:G4"/>
    <mergeCell ref="G30:G31"/>
    <mergeCell ref="H3:H4"/>
    <mergeCell ref="H30:H31"/>
    <mergeCell ref="M3:M4"/>
    <mergeCell ref="M30:M31"/>
    <mergeCell ref="C3:D4"/>
    <mergeCell ref="C30:D31"/>
  </mergeCells>
  <printOptions horizontalCentered="1"/>
  <pageMargins left="0.19975" right="0.19975" top="0.59375" bottom="0" header="0.59375" footer="0"/>
  <pageSetup paperSize="9" orientation="portrait"/>
  <headerFooter/>
  <rowBreaks count="1" manualBreakCount="1">
    <brk id="27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showGridLines="0" workbookViewId="0">
      <selection activeCell="A1" sqref="A1:K1"/>
    </sheetView>
  </sheetViews>
  <sheetFormatPr defaultColWidth="9" defaultRowHeight="12"/>
  <cols>
    <col min="1" max="1" width="7.83809523809524" customWidth="1"/>
    <col min="2" max="2" width="13.1714285714286" customWidth="1"/>
    <col min="3" max="3" width="3.5047619047619" customWidth="1"/>
    <col min="4" max="4" width="20.8380952380952" customWidth="1"/>
    <col min="5" max="5" width="8.17142857142857" customWidth="1"/>
    <col min="6" max="7" width="12" customWidth="1"/>
    <col min="8" max="8" width="10.6666666666667" customWidth="1"/>
    <col min="9" max="9" width="5.66666666666667" customWidth="1"/>
    <col min="10" max="10" width="5.5047619047619" customWidth="1"/>
    <col min="11" max="11" width="13.8285714285714" customWidth="1"/>
  </cols>
  <sheetData>
    <row r="1" ht="43.5" customHeight="1" spans="1:11">
      <c r="A1" s="1" t="s">
        <v>242</v>
      </c>
      <c r="B1" s="1"/>
      <c r="C1" s="1"/>
      <c r="D1" s="1"/>
      <c r="E1" s="1"/>
      <c r="F1" s="1"/>
      <c r="G1" s="1"/>
      <c r="H1" s="1"/>
      <c r="I1" s="1"/>
      <c r="J1" s="2"/>
      <c r="K1" s="2"/>
    </row>
    <row r="2" ht="41.25" customHeight="1" spans="1:11">
      <c r="A2" s="3" t="s">
        <v>690</v>
      </c>
      <c r="B2" s="3"/>
      <c r="C2" s="3"/>
      <c r="D2" s="4"/>
      <c r="E2" s="4"/>
      <c r="F2" s="4"/>
      <c r="G2" s="4"/>
      <c r="H2" s="4"/>
      <c r="I2" s="4"/>
      <c r="J2" s="5" t="s">
        <v>74</v>
      </c>
      <c r="K2" s="5"/>
    </row>
    <row r="3" ht="18.75" customHeight="1" spans="1:11">
      <c r="A3" s="6" t="s">
        <v>1</v>
      </c>
      <c r="B3" s="7" t="s">
        <v>122</v>
      </c>
      <c r="C3" s="7" t="s">
        <v>243</v>
      </c>
      <c r="D3" s="7"/>
      <c r="E3" s="7" t="s">
        <v>5</v>
      </c>
      <c r="F3" s="7" t="s">
        <v>244</v>
      </c>
      <c r="G3" s="7" t="s">
        <v>245</v>
      </c>
      <c r="H3" s="7" t="s">
        <v>246</v>
      </c>
      <c r="I3" s="7" t="s">
        <v>247</v>
      </c>
      <c r="J3" s="7"/>
      <c r="K3" s="18" t="s">
        <v>248</v>
      </c>
    </row>
    <row r="4" ht="18" customHeight="1" spans="1:11">
      <c r="A4" s="32"/>
      <c r="B4" s="33"/>
      <c r="C4" s="33"/>
      <c r="D4" s="33"/>
      <c r="E4" s="33"/>
      <c r="F4" s="33"/>
      <c r="G4" s="33"/>
      <c r="H4" s="33"/>
      <c r="I4" s="33"/>
      <c r="J4" s="33"/>
      <c r="K4" s="38" t="s">
        <v>249</v>
      </c>
    </row>
    <row r="5" ht="18.75" customHeight="1" spans="1:11">
      <c r="A5" s="8">
        <v>1</v>
      </c>
      <c r="B5" s="9" t="s">
        <v>535</v>
      </c>
      <c r="C5" s="9" t="s">
        <v>536</v>
      </c>
      <c r="D5" s="9"/>
      <c r="E5" s="10" t="s">
        <v>366</v>
      </c>
      <c r="F5" s="11">
        <v>3968.3</v>
      </c>
      <c r="G5" s="11">
        <v>3104.87</v>
      </c>
      <c r="H5" s="11">
        <v>-863.43</v>
      </c>
      <c r="I5" s="11">
        <v>1.798</v>
      </c>
      <c r="J5" s="11"/>
      <c r="K5" s="19">
        <v>-1552.45</v>
      </c>
    </row>
    <row r="6" ht="18.75" customHeight="1" spans="1:11">
      <c r="A6" s="8">
        <v>2</v>
      </c>
      <c r="B6" s="9" t="s">
        <v>537</v>
      </c>
      <c r="C6" s="9" t="s">
        <v>538</v>
      </c>
      <c r="D6" s="9"/>
      <c r="E6" s="10" t="s">
        <v>366</v>
      </c>
      <c r="F6" s="11">
        <v>3859.58</v>
      </c>
      <c r="G6" s="11">
        <v>3213.62</v>
      </c>
      <c r="H6" s="11">
        <v>-645.96</v>
      </c>
      <c r="I6" s="11">
        <v>2.773</v>
      </c>
      <c r="J6" s="11"/>
      <c r="K6" s="19">
        <v>-1791.25</v>
      </c>
    </row>
    <row r="7" ht="18.75" customHeight="1" spans="1:11">
      <c r="A7" s="8">
        <v>3</v>
      </c>
      <c r="B7" s="9" t="s">
        <v>743</v>
      </c>
      <c r="C7" s="9" t="s">
        <v>744</v>
      </c>
      <c r="D7" s="9"/>
      <c r="E7" s="10" t="s">
        <v>366</v>
      </c>
      <c r="F7" s="11">
        <v>3859.58</v>
      </c>
      <c r="G7" s="11">
        <v>3213.62</v>
      </c>
      <c r="H7" s="11">
        <v>-645.96</v>
      </c>
      <c r="I7" s="11">
        <v>1.211</v>
      </c>
      <c r="J7" s="11"/>
      <c r="K7" s="19">
        <v>-782.26</v>
      </c>
    </row>
    <row r="8" ht="18.75" customHeight="1" spans="1:11">
      <c r="A8" s="8">
        <v>4</v>
      </c>
      <c r="B8" s="9" t="s">
        <v>539</v>
      </c>
      <c r="C8" s="9" t="s">
        <v>540</v>
      </c>
      <c r="D8" s="9"/>
      <c r="E8" s="10" t="s">
        <v>254</v>
      </c>
      <c r="F8" s="11">
        <v>8.09</v>
      </c>
      <c r="G8" s="11">
        <v>4.71</v>
      </c>
      <c r="H8" s="11">
        <v>-3.38</v>
      </c>
      <c r="I8" s="11">
        <v>29.398</v>
      </c>
      <c r="J8" s="11"/>
      <c r="K8" s="19">
        <v>-99.37</v>
      </c>
    </row>
    <row r="9" ht="18.75" customHeight="1" spans="1:11">
      <c r="A9" s="8">
        <v>5</v>
      </c>
      <c r="B9" s="9" t="s">
        <v>745</v>
      </c>
      <c r="C9" s="9" t="s">
        <v>746</v>
      </c>
      <c r="D9" s="9"/>
      <c r="E9" s="10" t="s">
        <v>254</v>
      </c>
      <c r="F9" s="11">
        <v>6.62</v>
      </c>
      <c r="G9" s="11">
        <v>4.71</v>
      </c>
      <c r="H9" s="11">
        <v>-1.91</v>
      </c>
      <c r="I9" s="11">
        <v>81.279</v>
      </c>
      <c r="J9" s="11"/>
      <c r="K9" s="19">
        <v>-155.24</v>
      </c>
    </row>
    <row r="10" ht="18.75" customHeight="1" spans="1:11">
      <c r="A10" s="8">
        <v>6</v>
      </c>
      <c r="B10" s="9" t="s">
        <v>542</v>
      </c>
      <c r="C10" s="9" t="s">
        <v>543</v>
      </c>
      <c r="D10" s="9"/>
      <c r="E10" s="10" t="s">
        <v>184</v>
      </c>
      <c r="F10" s="11">
        <v>6.38</v>
      </c>
      <c r="G10" s="11">
        <v>3.26</v>
      </c>
      <c r="H10" s="11">
        <v>-3.12</v>
      </c>
      <c r="I10" s="11">
        <v>5.333</v>
      </c>
      <c r="J10" s="11"/>
      <c r="K10" s="19">
        <v>-16.64</v>
      </c>
    </row>
    <row r="11" ht="18.75" customHeight="1" spans="1:11">
      <c r="A11" s="8">
        <v>7</v>
      </c>
      <c r="B11" s="9" t="s">
        <v>546</v>
      </c>
      <c r="C11" s="9" t="s">
        <v>547</v>
      </c>
      <c r="D11" s="9"/>
      <c r="E11" s="10" t="s">
        <v>366</v>
      </c>
      <c r="F11" s="11">
        <v>345</v>
      </c>
      <c r="G11" s="11">
        <v>296.46</v>
      </c>
      <c r="H11" s="11">
        <v>-48.54</v>
      </c>
      <c r="I11" s="11">
        <v>0.3</v>
      </c>
      <c r="J11" s="11"/>
      <c r="K11" s="19">
        <v>-14.56</v>
      </c>
    </row>
    <row r="12" ht="18.75" customHeight="1" spans="1:11">
      <c r="A12" s="8">
        <v>8</v>
      </c>
      <c r="B12" s="9" t="s">
        <v>747</v>
      </c>
      <c r="C12" s="9" t="s">
        <v>748</v>
      </c>
      <c r="D12" s="9"/>
      <c r="E12" s="10" t="s">
        <v>220</v>
      </c>
      <c r="F12" s="11">
        <v>97.83</v>
      </c>
      <c r="G12" s="11">
        <v>75.73</v>
      </c>
      <c r="H12" s="11">
        <v>-22.1</v>
      </c>
      <c r="I12" s="11">
        <v>56.151</v>
      </c>
      <c r="J12" s="11"/>
      <c r="K12" s="19">
        <v>-1240.94</v>
      </c>
    </row>
    <row r="13" ht="18.75" customHeight="1" spans="1:11">
      <c r="A13" s="8">
        <v>9</v>
      </c>
      <c r="B13" s="9" t="s">
        <v>749</v>
      </c>
      <c r="C13" s="9" t="s">
        <v>750</v>
      </c>
      <c r="D13" s="9"/>
      <c r="E13" s="10" t="s">
        <v>220</v>
      </c>
      <c r="F13" s="11">
        <v>83.38</v>
      </c>
      <c r="G13" s="11">
        <v>84.47</v>
      </c>
      <c r="H13" s="11">
        <v>1.09</v>
      </c>
      <c r="I13" s="11">
        <v>21.309</v>
      </c>
      <c r="J13" s="11"/>
      <c r="K13" s="19">
        <v>23.23</v>
      </c>
    </row>
    <row r="14" ht="18.75" customHeight="1" spans="1:11">
      <c r="A14" s="8">
        <v>10</v>
      </c>
      <c r="B14" s="9" t="s">
        <v>751</v>
      </c>
      <c r="C14" s="9" t="s">
        <v>752</v>
      </c>
      <c r="D14" s="9"/>
      <c r="E14" s="10" t="s">
        <v>220</v>
      </c>
      <c r="F14" s="11">
        <v>84</v>
      </c>
      <c r="G14" s="11">
        <v>53.4</v>
      </c>
      <c r="H14" s="11">
        <v>-30.6</v>
      </c>
      <c r="I14" s="11">
        <v>334.844</v>
      </c>
      <c r="J14" s="11"/>
      <c r="K14" s="19">
        <v>-10246.23</v>
      </c>
    </row>
    <row r="15" ht="18.75" customHeight="1" spans="1:11">
      <c r="A15" s="8">
        <v>11</v>
      </c>
      <c r="B15" s="9" t="s">
        <v>271</v>
      </c>
      <c r="C15" s="9" t="s">
        <v>272</v>
      </c>
      <c r="D15" s="9"/>
      <c r="E15" s="10" t="s">
        <v>220</v>
      </c>
      <c r="F15" s="11">
        <v>1745</v>
      </c>
      <c r="G15" s="11">
        <v>2150.25</v>
      </c>
      <c r="H15" s="11">
        <v>405.25</v>
      </c>
      <c r="I15" s="11">
        <v>1.446</v>
      </c>
      <c r="J15" s="11"/>
      <c r="K15" s="19">
        <v>585.99</v>
      </c>
    </row>
    <row r="16" ht="18.75" customHeight="1" spans="1:11">
      <c r="A16" s="8">
        <v>12</v>
      </c>
      <c r="B16" s="9" t="s">
        <v>550</v>
      </c>
      <c r="C16" s="9" t="s">
        <v>551</v>
      </c>
      <c r="D16" s="9"/>
      <c r="E16" s="10" t="s">
        <v>220</v>
      </c>
      <c r="F16" s="11">
        <v>1800</v>
      </c>
      <c r="G16" s="11">
        <v>2150.25</v>
      </c>
      <c r="H16" s="11">
        <v>350.25</v>
      </c>
      <c r="I16" s="11">
        <v>0.808</v>
      </c>
      <c r="J16" s="11"/>
      <c r="K16" s="19">
        <v>283</v>
      </c>
    </row>
    <row r="17" ht="18.75" customHeight="1" spans="1:11">
      <c r="A17" s="8">
        <v>13</v>
      </c>
      <c r="B17" s="9" t="s">
        <v>552</v>
      </c>
      <c r="C17" s="9" t="s">
        <v>553</v>
      </c>
      <c r="D17" s="9"/>
      <c r="E17" s="10" t="s">
        <v>220</v>
      </c>
      <c r="F17" s="11">
        <v>1810.34</v>
      </c>
      <c r="G17" s="11">
        <v>2150.25</v>
      </c>
      <c r="H17" s="11">
        <v>339.91</v>
      </c>
      <c r="I17" s="11">
        <v>0.009</v>
      </c>
      <c r="J17" s="11"/>
      <c r="K17" s="19">
        <v>3.06</v>
      </c>
    </row>
    <row r="18" ht="18.75" customHeight="1" spans="1:11">
      <c r="A18" s="8">
        <v>14</v>
      </c>
      <c r="B18" s="9" t="s">
        <v>753</v>
      </c>
      <c r="C18" s="9" t="s">
        <v>754</v>
      </c>
      <c r="D18" s="9"/>
      <c r="E18" s="10" t="s">
        <v>184</v>
      </c>
      <c r="F18" s="11">
        <v>204.67</v>
      </c>
      <c r="G18" s="11">
        <v>150</v>
      </c>
      <c r="H18" s="11">
        <v>-54.67</v>
      </c>
      <c r="I18" s="11">
        <v>35.834</v>
      </c>
      <c r="J18" s="11"/>
      <c r="K18" s="19">
        <v>-1959.04</v>
      </c>
    </row>
    <row r="19" ht="18.75" customHeight="1" spans="1:11">
      <c r="A19" s="8">
        <v>15</v>
      </c>
      <c r="B19" s="9" t="s">
        <v>755</v>
      </c>
      <c r="C19" s="9" t="s">
        <v>756</v>
      </c>
      <c r="D19" s="9"/>
      <c r="E19" s="10" t="s">
        <v>184</v>
      </c>
      <c r="F19" s="11">
        <v>345</v>
      </c>
      <c r="G19" s="11">
        <v>260</v>
      </c>
      <c r="H19" s="11">
        <v>-85</v>
      </c>
      <c r="I19" s="11">
        <v>34.913</v>
      </c>
      <c r="J19" s="11"/>
      <c r="K19" s="19">
        <v>-2967.61</v>
      </c>
    </row>
    <row r="20" ht="18.75" customHeight="1" spans="1:11">
      <c r="A20" s="8">
        <v>16</v>
      </c>
      <c r="B20" s="9" t="s">
        <v>757</v>
      </c>
      <c r="C20" s="9" t="s">
        <v>758</v>
      </c>
      <c r="D20" s="9"/>
      <c r="E20" s="10" t="s">
        <v>254</v>
      </c>
      <c r="F20" s="11">
        <v>16.47</v>
      </c>
      <c r="G20" s="11">
        <v>14.17</v>
      </c>
      <c r="H20" s="11">
        <v>-2.3</v>
      </c>
      <c r="I20" s="11">
        <v>24.908</v>
      </c>
      <c r="J20" s="11"/>
      <c r="K20" s="19">
        <v>-57.29</v>
      </c>
    </row>
    <row r="21" ht="18.75" customHeight="1" spans="1:11">
      <c r="A21" s="8">
        <v>17</v>
      </c>
      <c r="B21" s="9" t="s">
        <v>759</v>
      </c>
      <c r="C21" s="9" t="s">
        <v>760</v>
      </c>
      <c r="D21" s="9"/>
      <c r="E21" s="10" t="s">
        <v>254</v>
      </c>
      <c r="F21" s="11">
        <v>14.32</v>
      </c>
      <c r="G21" s="11">
        <v>9.35</v>
      </c>
      <c r="H21" s="11">
        <v>-4.97</v>
      </c>
      <c r="I21" s="11">
        <v>12.018</v>
      </c>
      <c r="J21" s="11"/>
      <c r="K21" s="19">
        <v>-59.73</v>
      </c>
    </row>
    <row r="22" ht="18.75" customHeight="1" spans="1:11">
      <c r="A22" s="8">
        <v>18</v>
      </c>
      <c r="B22" s="9" t="s">
        <v>262</v>
      </c>
      <c r="C22" s="9" t="s">
        <v>263</v>
      </c>
      <c r="D22" s="9"/>
      <c r="E22" s="10" t="s">
        <v>220</v>
      </c>
      <c r="F22" s="11">
        <v>3.88</v>
      </c>
      <c r="G22" s="11">
        <v>4.37</v>
      </c>
      <c r="H22" s="11">
        <v>0.49</v>
      </c>
      <c r="I22" s="11">
        <v>139.274</v>
      </c>
      <c r="J22" s="11"/>
      <c r="K22" s="19">
        <v>66.3</v>
      </c>
    </row>
    <row r="23" ht="18.75" customHeight="1" spans="1:11">
      <c r="A23" s="8">
        <v>19</v>
      </c>
      <c r="B23" s="9" t="s">
        <v>562</v>
      </c>
      <c r="C23" s="9" t="s">
        <v>563</v>
      </c>
      <c r="D23" s="9"/>
      <c r="E23" s="10" t="s">
        <v>184</v>
      </c>
      <c r="F23" s="11">
        <v>40.92</v>
      </c>
      <c r="G23" s="11">
        <v>36.72</v>
      </c>
      <c r="H23" s="11">
        <v>-4.2</v>
      </c>
      <c r="I23" s="11">
        <v>51.917</v>
      </c>
      <c r="J23" s="11"/>
      <c r="K23" s="19">
        <v>-218.05</v>
      </c>
    </row>
    <row r="24" ht="18.75" customHeight="1" spans="1:11">
      <c r="A24" s="8">
        <v>20</v>
      </c>
      <c r="B24" s="9" t="s">
        <v>564</v>
      </c>
      <c r="C24" s="9" t="s">
        <v>565</v>
      </c>
      <c r="D24" s="9"/>
      <c r="E24" s="10" t="s">
        <v>220</v>
      </c>
      <c r="F24" s="11">
        <v>1542.88</v>
      </c>
      <c r="G24" s="11">
        <v>2150.25</v>
      </c>
      <c r="H24" s="11">
        <v>607.37</v>
      </c>
      <c r="I24" s="11">
        <v>0.751</v>
      </c>
      <c r="J24" s="11"/>
      <c r="K24" s="19">
        <v>456.13</v>
      </c>
    </row>
    <row r="25" ht="18.75" customHeight="1" spans="1:11">
      <c r="A25" s="8">
        <v>21</v>
      </c>
      <c r="B25" s="9" t="s">
        <v>266</v>
      </c>
      <c r="C25" s="9" t="s">
        <v>267</v>
      </c>
      <c r="D25" s="9"/>
      <c r="E25" s="10" t="s">
        <v>220</v>
      </c>
      <c r="F25" s="11">
        <v>320</v>
      </c>
      <c r="G25" s="11">
        <v>286</v>
      </c>
      <c r="H25" s="11">
        <v>-34</v>
      </c>
      <c r="I25" s="11">
        <v>39.395</v>
      </c>
      <c r="J25" s="11"/>
      <c r="K25" s="19">
        <v>-1339.43</v>
      </c>
    </row>
    <row r="26" ht="18.75" customHeight="1" spans="1:11">
      <c r="A26" s="8">
        <v>22</v>
      </c>
      <c r="B26" s="9" t="s">
        <v>566</v>
      </c>
      <c r="C26" s="9" t="s">
        <v>251</v>
      </c>
      <c r="D26" s="9"/>
      <c r="E26" s="10" t="s">
        <v>220</v>
      </c>
      <c r="F26" s="11">
        <v>330</v>
      </c>
      <c r="G26" s="11">
        <v>301</v>
      </c>
      <c r="H26" s="11">
        <v>-29</v>
      </c>
      <c r="I26" s="11">
        <v>116.865</v>
      </c>
      <c r="J26" s="11"/>
      <c r="K26" s="19">
        <v>-3389.09</v>
      </c>
    </row>
    <row r="27" ht="18.75" customHeight="1" spans="1:11">
      <c r="A27" s="8">
        <v>23</v>
      </c>
      <c r="B27" s="9" t="s">
        <v>250</v>
      </c>
      <c r="C27" s="9" t="s">
        <v>567</v>
      </c>
      <c r="D27" s="9"/>
      <c r="E27" s="10" t="s">
        <v>220</v>
      </c>
      <c r="F27" s="11">
        <v>349</v>
      </c>
      <c r="G27" s="11">
        <v>316</v>
      </c>
      <c r="H27" s="11">
        <v>-33</v>
      </c>
      <c r="I27" s="11">
        <v>36.24</v>
      </c>
      <c r="J27" s="11"/>
      <c r="K27" s="19">
        <v>-1195.92</v>
      </c>
    </row>
    <row r="28" ht="18.75" customHeight="1" spans="1:11">
      <c r="A28" s="8">
        <v>24</v>
      </c>
      <c r="B28" s="9" t="s">
        <v>761</v>
      </c>
      <c r="C28" s="9" t="s">
        <v>762</v>
      </c>
      <c r="D28" s="9"/>
      <c r="E28" s="10" t="s">
        <v>220</v>
      </c>
      <c r="F28" s="11">
        <v>436.32</v>
      </c>
      <c r="G28" s="11">
        <v>454.84</v>
      </c>
      <c r="H28" s="11">
        <v>18.52</v>
      </c>
      <c r="I28" s="11">
        <v>8.989</v>
      </c>
      <c r="J28" s="11"/>
      <c r="K28" s="19">
        <v>166.48</v>
      </c>
    </row>
    <row r="29" ht="18.75" customHeight="1" spans="1:11">
      <c r="A29" s="8">
        <v>25</v>
      </c>
      <c r="B29" s="9" t="s">
        <v>763</v>
      </c>
      <c r="C29" s="9" t="s">
        <v>764</v>
      </c>
      <c r="D29" s="9"/>
      <c r="E29" s="10" t="s">
        <v>220</v>
      </c>
      <c r="F29" s="11">
        <v>434.99</v>
      </c>
      <c r="G29" s="11">
        <v>435.11</v>
      </c>
      <c r="H29" s="11">
        <v>0.12</v>
      </c>
      <c r="I29" s="11">
        <v>0.197</v>
      </c>
      <c r="J29" s="11"/>
      <c r="K29" s="19">
        <v>0.02</v>
      </c>
    </row>
    <row r="30" ht="18.75" customHeight="1" spans="1:11">
      <c r="A30" s="8">
        <v>26</v>
      </c>
      <c r="B30" s="9" t="s">
        <v>765</v>
      </c>
      <c r="C30" s="9" t="s">
        <v>766</v>
      </c>
      <c r="D30" s="9"/>
      <c r="E30" s="10" t="s">
        <v>220</v>
      </c>
      <c r="F30" s="11">
        <v>451.72</v>
      </c>
      <c r="G30" s="11">
        <v>468.5</v>
      </c>
      <c r="H30" s="11">
        <v>16.78</v>
      </c>
      <c r="I30" s="11">
        <v>2.916</v>
      </c>
      <c r="J30" s="11"/>
      <c r="K30" s="19">
        <v>48.93</v>
      </c>
    </row>
    <row r="31" ht="18.75" customHeight="1" spans="1:11">
      <c r="A31" s="8">
        <v>27</v>
      </c>
      <c r="B31" s="9" t="s">
        <v>570</v>
      </c>
      <c r="C31" s="9" t="s">
        <v>571</v>
      </c>
      <c r="D31" s="9"/>
      <c r="E31" s="10" t="s">
        <v>220</v>
      </c>
      <c r="F31" s="11">
        <v>467.02</v>
      </c>
      <c r="G31" s="11">
        <v>482.03</v>
      </c>
      <c r="H31" s="11">
        <v>15.01</v>
      </c>
      <c r="I31" s="11">
        <v>1.262</v>
      </c>
      <c r="J31" s="11"/>
      <c r="K31" s="19">
        <v>18.94</v>
      </c>
    </row>
    <row r="32" ht="18.75" customHeight="1" spans="1:11">
      <c r="A32" s="8">
        <v>28</v>
      </c>
      <c r="B32" s="9" t="s">
        <v>252</v>
      </c>
      <c r="C32" s="9" t="s">
        <v>253</v>
      </c>
      <c r="D32" s="9"/>
      <c r="E32" s="10" t="s">
        <v>254</v>
      </c>
      <c r="F32" s="11">
        <v>6.92</v>
      </c>
      <c r="G32" s="11">
        <v>7.2</v>
      </c>
      <c r="H32" s="11">
        <v>0.28</v>
      </c>
      <c r="I32" s="11">
        <v>339.352</v>
      </c>
      <c r="J32" s="11"/>
      <c r="K32" s="19">
        <v>95.02</v>
      </c>
    </row>
    <row r="33" ht="18.75" customHeight="1" spans="1:11">
      <c r="A33" s="8">
        <v>29</v>
      </c>
      <c r="B33" s="9" t="s">
        <v>259</v>
      </c>
      <c r="C33" s="9" t="s">
        <v>260</v>
      </c>
      <c r="D33" s="9"/>
      <c r="E33" s="10" t="s">
        <v>261</v>
      </c>
      <c r="F33" s="11">
        <v>0.6</v>
      </c>
      <c r="G33" s="11">
        <v>0.51</v>
      </c>
      <c r="H33" s="11">
        <v>-0.09</v>
      </c>
      <c r="I33" s="11">
        <v>5024.859</v>
      </c>
      <c r="J33" s="11"/>
      <c r="K33" s="19">
        <v>-452.24</v>
      </c>
    </row>
    <row r="34" ht="18.75" customHeight="1" spans="1:11">
      <c r="A34" s="8">
        <v>30</v>
      </c>
      <c r="B34" s="9" t="s">
        <v>268</v>
      </c>
      <c r="C34" s="9" t="s">
        <v>269</v>
      </c>
      <c r="D34" s="9"/>
      <c r="E34" s="10" t="s">
        <v>254</v>
      </c>
      <c r="F34" s="11">
        <v>8.28</v>
      </c>
      <c r="G34" s="11">
        <v>8.59</v>
      </c>
      <c r="H34" s="11">
        <v>0.31</v>
      </c>
      <c r="I34" s="11">
        <v>21.781</v>
      </c>
      <c r="J34" s="11"/>
      <c r="K34" s="19">
        <v>6.75</v>
      </c>
    </row>
    <row r="35" ht="18" customHeight="1" spans="1:11">
      <c r="A35" s="34"/>
      <c r="B35" s="35"/>
      <c r="C35" s="36" t="s">
        <v>68</v>
      </c>
      <c r="D35" s="36"/>
      <c r="E35" s="37"/>
      <c r="F35" s="37"/>
      <c r="G35" s="37"/>
      <c r="H35" s="37"/>
      <c r="I35" s="37"/>
      <c r="J35" s="37"/>
      <c r="K35" s="39">
        <v>-25783.49</v>
      </c>
    </row>
    <row r="36" ht="18" customHeight="1" spans="1:11">
      <c r="A36" s="15" t="s">
        <v>117</v>
      </c>
      <c r="B36" s="15"/>
      <c r="C36" s="15"/>
      <c r="D36" s="16" t="s">
        <v>118</v>
      </c>
      <c r="E36" s="16"/>
      <c r="F36" s="16"/>
      <c r="G36" s="16"/>
      <c r="H36" s="16"/>
      <c r="I36" s="16"/>
      <c r="J36" s="17" t="s">
        <v>119</v>
      </c>
      <c r="K36" s="17"/>
    </row>
  </sheetData>
  <mergeCells count="77">
    <mergeCell ref="A1:K1"/>
    <mergeCell ref="A2:C2"/>
    <mergeCell ref="D2:I2"/>
    <mergeCell ref="J2:K2"/>
    <mergeCell ref="C5:D5"/>
    <mergeCell ref="I5:J5"/>
    <mergeCell ref="C6:D6"/>
    <mergeCell ref="I6:J6"/>
    <mergeCell ref="C7:D7"/>
    <mergeCell ref="I7:J7"/>
    <mergeCell ref="C8:D8"/>
    <mergeCell ref="I8:J8"/>
    <mergeCell ref="C9:D9"/>
    <mergeCell ref="I9:J9"/>
    <mergeCell ref="C10:D10"/>
    <mergeCell ref="I10:J10"/>
    <mergeCell ref="C11:D11"/>
    <mergeCell ref="I11:J11"/>
    <mergeCell ref="C12:D12"/>
    <mergeCell ref="I12:J12"/>
    <mergeCell ref="C13:D13"/>
    <mergeCell ref="I13:J13"/>
    <mergeCell ref="C14:D14"/>
    <mergeCell ref="I14:J14"/>
    <mergeCell ref="C15:D15"/>
    <mergeCell ref="I15:J15"/>
    <mergeCell ref="C16:D16"/>
    <mergeCell ref="I16:J16"/>
    <mergeCell ref="C17:D17"/>
    <mergeCell ref="I17:J17"/>
    <mergeCell ref="C18:D18"/>
    <mergeCell ref="I18:J18"/>
    <mergeCell ref="C19:D19"/>
    <mergeCell ref="I19:J19"/>
    <mergeCell ref="C20:D20"/>
    <mergeCell ref="I20:J20"/>
    <mergeCell ref="C21:D21"/>
    <mergeCell ref="I21:J21"/>
    <mergeCell ref="C22:D22"/>
    <mergeCell ref="I22:J22"/>
    <mergeCell ref="C23:D23"/>
    <mergeCell ref="I23:J23"/>
    <mergeCell ref="C24:D24"/>
    <mergeCell ref="I24:J24"/>
    <mergeCell ref="C25:D25"/>
    <mergeCell ref="I25:J25"/>
    <mergeCell ref="C26:D26"/>
    <mergeCell ref="I26:J26"/>
    <mergeCell ref="C27:D27"/>
    <mergeCell ref="I27:J27"/>
    <mergeCell ref="C28:D28"/>
    <mergeCell ref="I28:J28"/>
    <mergeCell ref="C29:D29"/>
    <mergeCell ref="I29:J29"/>
    <mergeCell ref="C30:D30"/>
    <mergeCell ref="I30:J30"/>
    <mergeCell ref="C31:D31"/>
    <mergeCell ref="I31:J31"/>
    <mergeCell ref="C32:D32"/>
    <mergeCell ref="I32:J32"/>
    <mergeCell ref="C33:D33"/>
    <mergeCell ref="I33:J33"/>
    <mergeCell ref="C34:D34"/>
    <mergeCell ref="I34:J34"/>
    <mergeCell ref="C35:D35"/>
    <mergeCell ref="I35:J35"/>
    <mergeCell ref="A36:C36"/>
    <mergeCell ref="D36:I36"/>
    <mergeCell ref="J36:K36"/>
    <mergeCell ref="A3:A4"/>
    <mergeCell ref="B3:B4"/>
    <mergeCell ref="E3:E4"/>
    <mergeCell ref="F3:F4"/>
    <mergeCell ref="G3:G4"/>
    <mergeCell ref="H3:H4"/>
    <mergeCell ref="C3:D4"/>
    <mergeCell ref="I3:J4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2"/>
  <sheetViews>
    <sheetView showGridLines="0" workbookViewId="0">
      <selection activeCell="A1" sqref="A1:I1"/>
    </sheetView>
  </sheetViews>
  <sheetFormatPr defaultColWidth="9" defaultRowHeight="12"/>
  <cols>
    <col min="1" max="1" width="10.1714285714286" customWidth="1"/>
    <col min="2" max="2" width="16.6666666666667" customWidth="1"/>
    <col min="3" max="3" width="14.8285714285714" customWidth="1"/>
    <col min="4" max="4" width="20.3333333333333" customWidth="1"/>
    <col min="5" max="5" width="10.6666666666667" customWidth="1"/>
    <col min="6" max="6" width="9.17142857142857" customWidth="1"/>
    <col min="7" max="7" width="5.5047619047619" customWidth="1"/>
    <col min="8" max="8" width="15.6666666666667" customWidth="1"/>
    <col min="9" max="9" width="14.5047619047619" customWidth="1"/>
  </cols>
  <sheetData>
    <row r="1" ht="43.5" customHeight="1" spans="1:9">
      <c r="A1" s="1" t="s">
        <v>273</v>
      </c>
      <c r="B1" s="1"/>
      <c r="C1" s="1"/>
      <c r="D1" s="1"/>
      <c r="E1" s="1"/>
      <c r="F1" s="1"/>
      <c r="G1" s="2"/>
      <c r="H1" s="2"/>
      <c r="I1" s="2"/>
    </row>
    <row r="2" ht="28.5" customHeight="1" spans="1:9">
      <c r="A2" s="3" t="s">
        <v>690</v>
      </c>
      <c r="B2" s="3"/>
      <c r="C2" s="3"/>
      <c r="D2" s="4"/>
      <c r="E2" s="4"/>
      <c r="F2" s="4"/>
      <c r="G2" s="5" t="s">
        <v>447</v>
      </c>
      <c r="H2" s="5"/>
      <c r="I2" s="5"/>
    </row>
    <row r="3" ht="18.75" customHeight="1" spans="1:9">
      <c r="A3" s="6" t="s">
        <v>1</v>
      </c>
      <c r="B3" s="7" t="s">
        <v>275</v>
      </c>
      <c r="C3" s="7" t="s">
        <v>243</v>
      </c>
      <c r="D3" s="7"/>
      <c r="E3" s="7" t="s">
        <v>5</v>
      </c>
      <c r="F3" s="7" t="s">
        <v>6</v>
      </c>
      <c r="G3" s="7"/>
      <c r="H3" s="7" t="s">
        <v>244</v>
      </c>
      <c r="I3" s="18" t="s">
        <v>276</v>
      </c>
    </row>
    <row r="4" ht="18.75" customHeight="1" spans="1:9">
      <c r="A4" s="8">
        <v>1</v>
      </c>
      <c r="B4" s="9" t="s">
        <v>282</v>
      </c>
      <c r="C4" s="9" t="s">
        <v>283</v>
      </c>
      <c r="D4" s="9"/>
      <c r="E4" s="10" t="s">
        <v>281</v>
      </c>
      <c r="F4" s="11">
        <v>177.215</v>
      </c>
      <c r="G4" s="11"/>
      <c r="H4" s="11">
        <v>113</v>
      </c>
      <c r="I4" s="19">
        <v>20025.3</v>
      </c>
    </row>
    <row r="5" ht="18.75" customHeight="1" spans="1:9">
      <c r="A5" s="8">
        <v>2</v>
      </c>
      <c r="B5" s="9" t="s">
        <v>290</v>
      </c>
      <c r="C5" s="9" t="s">
        <v>291</v>
      </c>
      <c r="D5" s="9"/>
      <c r="E5" s="10" t="s">
        <v>281</v>
      </c>
      <c r="F5" s="11">
        <v>250.387</v>
      </c>
      <c r="G5" s="11"/>
      <c r="H5" s="11">
        <v>141</v>
      </c>
      <c r="I5" s="19">
        <v>35304.57</v>
      </c>
    </row>
    <row r="6" ht="18.75" customHeight="1" spans="1:9">
      <c r="A6" s="8">
        <v>3</v>
      </c>
      <c r="B6" s="9" t="s">
        <v>355</v>
      </c>
      <c r="C6" s="9" t="s">
        <v>356</v>
      </c>
      <c r="D6" s="9"/>
      <c r="E6" s="10" t="s">
        <v>281</v>
      </c>
      <c r="F6" s="11">
        <v>65.527</v>
      </c>
      <c r="G6" s="11"/>
      <c r="H6" s="11">
        <v>169</v>
      </c>
      <c r="I6" s="19">
        <v>11074.06</v>
      </c>
    </row>
    <row r="7" ht="18.75" customHeight="1" spans="1:9">
      <c r="A7" s="8">
        <v>4</v>
      </c>
      <c r="B7" s="9" t="s">
        <v>363</v>
      </c>
      <c r="C7" s="9" t="s">
        <v>96</v>
      </c>
      <c r="D7" s="9"/>
      <c r="E7" s="10" t="s">
        <v>156</v>
      </c>
      <c r="F7" s="11">
        <v>-0.509</v>
      </c>
      <c r="G7" s="11"/>
      <c r="H7" s="11">
        <v>1</v>
      </c>
      <c r="I7" s="19">
        <v>-0.51</v>
      </c>
    </row>
    <row r="8" ht="18.75" customHeight="1" spans="1:9">
      <c r="A8" s="8">
        <v>5</v>
      </c>
      <c r="B8" s="9" t="s">
        <v>535</v>
      </c>
      <c r="C8" s="9" t="s">
        <v>536</v>
      </c>
      <c r="D8" s="9"/>
      <c r="E8" s="10" t="s">
        <v>366</v>
      </c>
      <c r="F8" s="11">
        <v>1.798</v>
      </c>
      <c r="G8" s="11"/>
      <c r="H8" s="11">
        <v>3968.3</v>
      </c>
      <c r="I8" s="19">
        <v>7135</v>
      </c>
    </row>
    <row r="9" ht="18.75" customHeight="1" spans="1:9">
      <c r="A9" s="8">
        <v>6</v>
      </c>
      <c r="B9" s="9" t="s">
        <v>537</v>
      </c>
      <c r="C9" s="9" t="s">
        <v>538</v>
      </c>
      <c r="D9" s="9"/>
      <c r="E9" s="10" t="s">
        <v>366</v>
      </c>
      <c r="F9" s="11">
        <v>2.773</v>
      </c>
      <c r="G9" s="11"/>
      <c r="H9" s="11">
        <v>3859.58</v>
      </c>
      <c r="I9" s="19">
        <v>10702.62</v>
      </c>
    </row>
    <row r="10" ht="18.75" customHeight="1" spans="1:9">
      <c r="A10" s="8">
        <v>7</v>
      </c>
      <c r="B10" s="9" t="s">
        <v>743</v>
      </c>
      <c r="C10" s="9" t="s">
        <v>744</v>
      </c>
      <c r="D10" s="9"/>
      <c r="E10" s="10" t="s">
        <v>366</v>
      </c>
      <c r="F10" s="11">
        <v>1.211</v>
      </c>
      <c r="G10" s="11"/>
      <c r="H10" s="11">
        <v>3859.58</v>
      </c>
      <c r="I10" s="19">
        <v>4673.95</v>
      </c>
    </row>
    <row r="11" ht="18.75" customHeight="1" spans="1:9">
      <c r="A11" s="8">
        <v>8</v>
      </c>
      <c r="B11" s="9" t="s">
        <v>539</v>
      </c>
      <c r="C11" s="9" t="s">
        <v>540</v>
      </c>
      <c r="D11" s="9"/>
      <c r="E11" s="10" t="s">
        <v>254</v>
      </c>
      <c r="F11" s="11">
        <v>29.398</v>
      </c>
      <c r="G11" s="11"/>
      <c r="H11" s="11">
        <v>8.09</v>
      </c>
      <c r="I11" s="19">
        <v>237.83</v>
      </c>
    </row>
    <row r="12" ht="18.75" customHeight="1" spans="1:9">
      <c r="A12" s="8">
        <v>9</v>
      </c>
      <c r="B12" s="9" t="s">
        <v>745</v>
      </c>
      <c r="C12" s="9" t="s">
        <v>746</v>
      </c>
      <c r="D12" s="9"/>
      <c r="E12" s="10" t="s">
        <v>254</v>
      </c>
      <c r="F12" s="11">
        <v>81.279</v>
      </c>
      <c r="G12" s="11"/>
      <c r="H12" s="11">
        <v>6.62</v>
      </c>
      <c r="I12" s="19">
        <v>538.07</v>
      </c>
    </row>
    <row r="13" ht="18.75" customHeight="1" spans="1:9">
      <c r="A13" s="8">
        <v>10</v>
      </c>
      <c r="B13" s="9" t="s">
        <v>767</v>
      </c>
      <c r="C13" s="9" t="s">
        <v>768</v>
      </c>
      <c r="D13" s="9"/>
      <c r="E13" s="10" t="s">
        <v>145</v>
      </c>
      <c r="F13" s="11">
        <v>0.516</v>
      </c>
      <c r="G13" s="11"/>
      <c r="H13" s="11">
        <v>3.66</v>
      </c>
      <c r="I13" s="19">
        <v>1.89</v>
      </c>
    </row>
    <row r="14" ht="18.75" customHeight="1" spans="1:9">
      <c r="A14" s="8">
        <v>11</v>
      </c>
      <c r="B14" s="9" t="s">
        <v>769</v>
      </c>
      <c r="C14" s="9" t="s">
        <v>770</v>
      </c>
      <c r="D14" s="9"/>
      <c r="E14" s="10" t="s">
        <v>145</v>
      </c>
      <c r="F14" s="11">
        <v>257.04</v>
      </c>
      <c r="G14" s="11"/>
      <c r="H14" s="11">
        <v>8.28</v>
      </c>
      <c r="I14" s="19">
        <v>2128.29</v>
      </c>
    </row>
    <row r="15" ht="18.75" customHeight="1" spans="1:9">
      <c r="A15" s="8">
        <v>12</v>
      </c>
      <c r="B15" s="9" t="s">
        <v>359</v>
      </c>
      <c r="C15" s="9" t="s">
        <v>360</v>
      </c>
      <c r="D15" s="9"/>
      <c r="E15" s="10" t="s">
        <v>184</v>
      </c>
      <c r="F15" s="11">
        <v>752.249</v>
      </c>
      <c r="G15" s="11"/>
      <c r="H15" s="11">
        <v>0.1</v>
      </c>
      <c r="I15" s="19">
        <v>75.22</v>
      </c>
    </row>
    <row r="16" ht="18.75" customHeight="1" spans="1:9">
      <c r="A16" s="8">
        <v>13</v>
      </c>
      <c r="B16" s="9" t="s">
        <v>771</v>
      </c>
      <c r="C16" s="9" t="s">
        <v>772</v>
      </c>
      <c r="D16" s="9"/>
      <c r="E16" s="10" t="s">
        <v>533</v>
      </c>
      <c r="F16" s="11">
        <v>250.236</v>
      </c>
      <c r="G16" s="11"/>
      <c r="H16" s="11">
        <v>0.45</v>
      </c>
      <c r="I16" s="19">
        <v>112.61</v>
      </c>
    </row>
    <row r="17" ht="18.75" customHeight="1" spans="1:9">
      <c r="A17" s="8">
        <v>14</v>
      </c>
      <c r="B17" s="9" t="s">
        <v>542</v>
      </c>
      <c r="C17" s="9" t="s">
        <v>543</v>
      </c>
      <c r="D17" s="9"/>
      <c r="E17" s="10" t="s">
        <v>184</v>
      </c>
      <c r="F17" s="11">
        <v>5.333</v>
      </c>
      <c r="G17" s="11"/>
      <c r="H17" s="11">
        <v>6.38</v>
      </c>
      <c r="I17" s="19">
        <v>34.02</v>
      </c>
    </row>
    <row r="18" ht="18.75" customHeight="1" spans="1:9">
      <c r="A18" s="8">
        <v>15</v>
      </c>
      <c r="B18" s="9" t="s">
        <v>773</v>
      </c>
      <c r="C18" s="9" t="s">
        <v>774</v>
      </c>
      <c r="D18" s="9"/>
      <c r="E18" s="10" t="s">
        <v>588</v>
      </c>
      <c r="F18" s="11">
        <v>190.956</v>
      </c>
      <c r="G18" s="11"/>
      <c r="H18" s="11">
        <v>1.49</v>
      </c>
      <c r="I18" s="19">
        <v>284.52</v>
      </c>
    </row>
    <row r="19" ht="18.75" customHeight="1" spans="1:9">
      <c r="A19" s="8">
        <v>16</v>
      </c>
      <c r="B19" s="9" t="s">
        <v>775</v>
      </c>
      <c r="C19" s="9" t="s">
        <v>776</v>
      </c>
      <c r="D19" s="9"/>
      <c r="E19" s="10" t="s">
        <v>254</v>
      </c>
      <c r="F19" s="11">
        <v>12.73</v>
      </c>
      <c r="G19" s="11"/>
      <c r="H19" s="11">
        <v>3.88</v>
      </c>
      <c r="I19" s="19">
        <v>49.39</v>
      </c>
    </row>
    <row r="20" ht="18.75" customHeight="1" spans="1:9">
      <c r="A20" s="8">
        <v>17</v>
      </c>
      <c r="B20" s="9" t="s">
        <v>580</v>
      </c>
      <c r="C20" s="9" t="s">
        <v>581</v>
      </c>
      <c r="D20" s="9"/>
      <c r="E20" s="10" t="s">
        <v>254</v>
      </c>
      <c r="F20" s="11">
        <v>505</v>
      </c>
      <c r="G20" s="11"/>
      <c r="H20" s="11">
        <v>5.86</v>
      </c>
      <c r="I20" s="19">
        <v>2959.3</v>
      </c>
    </row>
    <row r="21" ht="18.75" customHeight="1" spans="1:9">
      <c r="A21" s="8">
        <v>18</v>
      </c>
      <c r="B21" s="9" t="s">
        <v>777</v>
      </c>
      <c r="C21" s="9" t="s">
        <v>778</v>
      </c>
      <c r="D21" s="9"/>
      <c r="E21" s="10" t="s">
        <v>171</v>
      </c>
      <c r="F21" s="11">
        <v>250.236</v>
      </c>
      <c r="G21" s="11"/>
      <c r="H21" s="11">
        <v>0.85</v>
      </c>
      <c r="I21" s="19">
        <v>212.7</v>
      </c>
    </row>
    <row r="22" ht="18.75" customHeight="1" spans="1:9">
      <c r="A22" s="8">
        <v>19</v>
      </c>
      <c r="B22" s="9" t="s">
        <v>582</v>
      </c>
      <c r="C22" s="9" t="s">
        <v>583</v>
      </c>
      <c r="D22" s="9"/>
      <c r="E22" s="10" t="s">
        <v>171</v>
      </c>
      <c r="F22" s="11">
        <v>160.529</v>
      </c>
      <c r="G22" s="11"/>
      <c r="H22" s="11">
        <v>0.5</v>
      </c>
      <c r="I22" s="19">
        <v>80.26</v>
      </c>
    </row>
    <row r="23" ht="18.75" customHeight="1" spans="1:9">
      <c r="A23" s="8">
        <v>20</v>
      </c>
      <c r="B23" s="9" t="s">
        <v>779</v>
      </c>
      <c r="C23" s="9" t="s">
        <v>780</v>
      </c>
      <c r="D23" s="9"/>
      <c r="E23" s="10" t="s">
        <v>254</v>
      </c>
      <c r="F23" s="11">
        <v>14.693</v>
      </c>
      <c r="G23" s="11"/>
      <c r="H23" s="11">
        <v>8.67</v>
      </c>
      <c r="I23" s="19">
        <v>127.39</v>
      </c>
    </row>
    <row r="24" ht="18.75" customHeight="1" spans="1:9">
      <c r="A24" s="8">
        <v>21</v>
      </c>
      <c r="B24" s="9" t="s">
        <v>357</v>
      </c>
      <c r="C24" s="9" t="s">
        <v>358</v>
      </c>
      <c r="D24" s="9"/>
      <c r="E24" s="10" t="s">
        <v>254</v>
      </c>
      <c r="F24" s="11">
        <v>61.629</v>
      </c>
      <c r="G24" s="11"/>
      <c r="H24" s="11">
        <v>5.55</v>
      </c>
      <c r="I24" s="19">
        <v>342.04</v>
      </c>
    </row>
    <row r="25" ht="25.5" customHeight="1" spans="1:9">
      <c r="A25" s="8">
        <v>22</v>
      </c>
      <c r="B25" s="9" t="s">
        <v>584</v>
      </c>
      <c r="C25" s="9" t="s">
        <v>585</v>
      </c>
      <c r="D25" s="9"/>
      <c r="E25" s="10" t="s">
        <v>533</v>
      </c>
      <c r="F25" s="11">
        <v>160.529</v>
      </c>
      <c r="G25" s="11"/>
      <c r="H25" s="11">
        <v>0.65</v>
      </c>
      <c r="I25" s="19">
        <v>104.34</v>
      </c>
    </row>
    <row r="26" ht="18.75" customHeight="1" spans="1:9">
      <c r="A26" s="8">
        <v>23</v>
      </c>
      <c r="B26" s="9" t="s">
        <v>586</v>
      </c>
      <c r="C26" s="9" t="s">
        <v>587</v>
      </c>
      <c r="D26" s="9"/>
      <c r="E26" s="10" t="s">
        <v>588</v>
      </c>
      <c r="F26" s="11">
        <v>16.362</v>
      </c>
      <c r="G26" s="11"/>
      <c r="H26" s="11">
        <v>0.39</v>
      </c>
      <c r="I26" s="19">
        <v>6.38</v>
      </c>
    </row>
    <row r="27" ht="18.75" customHeight="1" spans="1:9">
      <c r="A27" s="8">
        <v>24</v>
      </c>
      <c r="B27" s="9" t="s">
        <v>589</v>
      </c>
      <c r="C27" s="9" t="s">
        <v>590</v>
      </c>
      <c r="D27" s="9"/>
      <c r="E27" s="10" t="s">
        <v>254</v>
      </c>
      <c r="F27" s="11">
        <v>46.424</v>
      </c>
      <c r="G27" s="11"/>
      <c r="H27" s="11">
        <v>10.78</v>
      </c>
      <c r="I27" s="19">
        <v>500.45</v>
      </c>
    </row>
    <row r="28" ht="18.75" customHeight="1" spans="1:9">
      <c r="A28" s="8">
        <v>25</v>
      </c>
      <c r="B28" s="9" t="s">
        <v>546</v>
      </c>
      <c r="C28" s="9" t="s">
        <v>547</v>
      </c>
      <c r="D28" s="9"/>
      <c r="E28" s="10" t="s">
        <v>366</v>
      </c>
      <c r="F28" s="11">
        <v>0.3</v>
      </c>
      <c r="G28" s="11"/>
      <c r="H28" s="11">
        <v>345</v>
      </c>
      <c r="I28" s="19">
        <v>103.5</v>
      </c>
    </row>
    <row r="29" ht="18.75" customHeight="1" spans="1:9">
      <c r="A29" s="8">
        <v>26</v>
      </c>
      <c r="B29" s="9" t="s">
        <v>747</v>
      </c>
      <c r="C29" s="9" t="s">
        <v>748</v>
      </c>
      <c r="D29" s="9"/>
      <c r="E29" s="10" t="s">
        <v>220</v>
      </c>
      <c r="F29" s="11">
        <v>56.151</v>
      </c>
      <c r="G29" s="11"/>
      <c r="H29" s="11">
        <v>97.83</v>
      </c>
      <c r="I29" s="19">
        <v>5493.25</v>
      </c>
    </row>
    <row r="30" ht="18.75" customHeight="1" spans="1:9">
      <c r="A30" s="8">
        <v>27</v>
      </c>
      <c r="B30" s="9" t="s">
        <v>749</v>
      </c>
      <c r="C30" s="9" t="s">
        <v>750</v>
      </c>
      <c r="D30" s="9"/>
      <c r="E30" s="10" t="s">
        <v>220</v>
      </c>
      <c r="F30" s="11">
        <v>21.309</v>
      </c>
      <c r="G30" s="11"/>
      <c r="H30" s="11">
        <v>83.38</v>
      </c>
      <c r="I30" s="19">
        <v>1776.74</v>
      </c>
    </row>
    <row r="31" ht="18.75" customHeight="1" spans="1:9">
      <c r="A31" s="8">
        <v>28</v>
      </c>
      <c r="B31" s="9" t="s">
        <v>751</v>
      </c>
      <c r="C31" s="9" t="s">
        <v>752</v>
      </c>
      <c r="D31" s="9"/>
      <c r="E31" s="10" t="s">
        <v>220</v>
      </c>
      <c r="F31" s="11">
        <v>334.844</v>
      </c>
      <c r="G31" s="11"/>
      <c r="H31" s="11">
        <v>84</v>
      </c>
      <c r="I31" s="19">
        <v>28126.9</v>
      </c>
    </row>
    <row r="32" ht="18.75" customHeight="1" spans="1:9">
      <c r="A32" s="8">
        <v>29</v>
      </c>
      <c r="B32" s="9" t="s">
        <v>781</v>
      </c>
      <c r="C32" s="9" t="s">
        <v>782</v>
      </c>
      <c r="D32" s="9"/>
      <c r="E32" s="10" t="s">
        <v>254</v>
      </c>
      <c r="F32" s="11">
        <v>28.007</v>
      </c>
      <c r="G32" s="11"/>
      <c r="H32" s="11">
        <v>0.48</v>
      </c>
      <c r="I32" s="19">
        <v>13.44</v>
      </c>
    </row>
    <row r="33" ht="18.75" customHeight="1" spans="1:9">
      <c r="A33" s="8">
        <v>30</v>
      </c>
      <c r="B33" s="9" t="s">
        <v>783</v>
      </c>
      <c r="C33" s="9" t="s">
        <v>784</v>
      </c>
      <c r="D33" s="9"/>
      <c r="E33" s="10" t="s">
        <v>785</v>
      </c>
      <c r="F33" s="11">
        <v>6.115</v>
      </c>
      <c r="G33" s="11"/>
      <c r="H33" s="11">
        <v>326</v>
      </c>
      <c r="I33" s="19">
        <v>1993.49</v>
      </c>
    </row>
    <row r="34" ht="18.75" customHeight="1" spans="1:9">
      <c r="A34" s="8">
        <v>31</v>
      </c>
      <c r="B34" s="9" t="s">
        <v>786</v>
      </c>
      <c r="C34" s="9" t="s">
        <v>787</v>
      </c>
      <c r="D34" s="9"/>
      <c r="E34" s="10" t="s">
        <v>220</v>
      </c>
      <c r="F34" s="11">
        <v>0.006</v>
      </c>
      <c r="G34" s="11"/>
      <c r="H34" s="11">
        <v>1568</v>
      </c>
      <c r="I34" s="19">
        <v>9.41</v>
      </c>
    </row>
    <row r="35" ht="18.75" customHeight="1" spans="1:9">
      <c r="A35" s="8">
        <v>32</v>
      </c>
      <c r="B35" s="9" t="s">
        <v>788</v>
      </c>
      <c r="C35" s="9" t="s">
        <v>789</v>
      </c>
      <c r="D35" s="9"/>
      <c r="E35" s="10" t="s">
        <v>220</v>
      </c>
      <c r="F35" s="11">
        <v>0.01</v>
      </c>
      <c r="G35" s="11"/>
      <c r="H35" s="11">
        <v>1568</v>
      </c>
      <c r="I35" s="19">
        <v>15.68</v>
      </c>
    </row>
    <row r="36" ht="18.75" customHeight="1" spans="1:9">
      <c r="A36" s="29">
        <v>33</v>
      </c>
      <c r="B36" s="14" t="s">
        <v>271</v>
      </c>
      <c r="C36" s="14" t="s">
        <v>272</v>
      </c>
      <c r="D36" s="14"/>
      <c r="E36" s="13" t="s">
        <v>220</v>
      </c>
      <c r="F36" s="31">
        <v>1.446</v>
      </c>
      <c r="G36" s="31"/>
      <c r="H36" s="31">
        <v>1745</v>
      </c>
      <c r="I36" s="20">
        <v>2523.27</v>
      </c>
    </row>
    <row r="37" ht="18" customHeight="1" spans="1:9">
      <c r="A37" s="15" t="s">
        <v>117</v>
      </c>
      <c r="B37" s="15"/>
      <c r="C37" s="15"/>
      <c r="D37" s="16" t="s">
        <v>118</v>
      </c>
      <c r="E37" s="16"/>
      <c r="F37" s="16"/>
      <c r="G37" s="17" t="s">
        <v>119</v>
      </c>
      <c r="H37" s="17"/>
      <c r="I37" s="17"/>
    </row>
    <row r="38" ht="43.5" customHeight="1" spans="1:9">
      <c r="A38" s="1" t="s">
        <v>273</v>
      </c>
      <c r="B38" s="1"/>
      <c r="C38" s="1"/>
      <c r="D38" s="1"/>
      <c r="E38" s="1"/>
      <c r="F38" s="1"/>
      <c r="G38" s="2"/>
      <c r="H38" s="2"/>
      <c r="I38" s="2"/>
    </row>
    <row r="39" ht="28.5" customHeight="1" spans="1:9">
      <c r="A39" s="3" t="s">
        <v>690</v>
      </c>
      <c r="B39" s="3"/>
      <c r="C39" s="3"/>
      <c r="D39" s="4"/>
      <c r="E39" s="4"/>
      <c r="F39" s="4"/>
      <c r="G39" s="5" t="s">
        <v>486</v>
      </c>
      <c r="H39" s="5"/>
      <c r="I39" s="5"/>
    </row>
    <row r="40" ht="18.75" customHeight="1" spans="1:9">
      <c r="A40" s="6" t="s">
        <v>1</v>
      </c>
      <c r="B40" s="7" t="s">
        <v>275</v>
      </c>
      <c r="C40" s="7" t="s">
        <v>243</v>
      </c>
      <c r="D40" s="7"/>
      <c r="E40" s="7" t="s">
        <v>5</v>
      </c>
      <c r="F40" s="7" t="s">
        <v>6</v>
      </c>
      <c r="G40" s="7"/>
      <c r="H40" s="7" t="s">
        <v>244</v>
      </c>
      <c r="I40" s="18" t="s">
        <v>276</v>
      </c>
    </row>
    <row r="41" ht="18.75" customHeight="1" spans="1:9">
      <c r="A41" s="8">
        <v>34</v>
      </c>
      <c r="B41" s="9" t="s">
        <v>550</v>
      </c>
      <c r="C41" s="9" t="s">
        <v>551</v>
      </c>
      <c r="D41" s="9"/>
      <c r="E41" s="10" t="s">
        <v>220</v>
      </c>
      <c r="F41" s="11">
        <v>0.808</v>
      </c>
      <c r="G41" s="11"/>
      <c r="H41" s="11">
        <v>1800</v>
      </c>
      <c r="I41" s="19">
        <v>1454.4</v>
      </c>
    </row>
    <row r="42" ht="18.75" customHeight="1" spans="1:9">
      <c r="A42" s="8">
        <v>35</v>
      </c>
      <c r="B42" s="9" t="s">
        <v>790</v>
      </c>
      <c r="C42" s="9" t="s">
        <v>791</v>
      </c>
      <c r="D42" s="9"/>
      <c r="E42" s="10" t="s">
        <v>792</v>
      </c>
      <c r="F42" s="11">
        <v>4.787</v>
      </c>
      <c r="G42" s="11"/>
      <c r="H42" s="11">
        <v>0.81</v>
      </c>
      <c r="I42" s="19">
        <v>3.88</v>
      </c>
    </row>
    <row r="43" ht="18.75" customHeight="1" spans="1:9">
      <c r="A43" s="8">
        <v>36</v>
      </c>
      <c r="B43" s="9" t="s">
        <v>793</v>
      </c>
      <c r="C43" s="9" t="s">
        <v>794</v>
      </c>
      <c r="D43" s="9"/>
      <c r="E43" s="10" t="s">
        <v>220</v>
      </c>
      <c r="F43" s="11">
        <v>0.025</v>
      </c>
      <c r="G43" s="11"/>
      <c r="H43" s="11">
        <v>1513</v>
      </c>
      <c r="I43" s="19">
        <v>37.83</v>
      </c>
    </row>
    <row r="44" ht="18.75" customHeight="1" spans="1:9">
      <c r="A44" s="8">
        <v>37</v>
      </c>
      <c r="B44" s="9" t="s">
        <v>552</v>
      </c>
      <c r="C44" s="9" t="s">
        <v>553</v>
      </c>
      <c r="D44" s="9"/>
      <c r="E44" s="10" t="s">
        <v>220</v>
      </c>
      <c r="F44" s="11">
        <v>0.009</v>
      </c>
      <c r="G44" s="11"/>
      <c r="H44" s="11">
        <v>1810.34</v>
      </c>
      <c r="I44" s="19">
        <v>16.29</v>
      </c>
    </row>
    <row r="45" ht="18.75" customHeight="1" spans="1:9">
      <c r="A45" s="8">
        <v>38</v>
      </c>
      <c r="B45" s="9" t="s">
        <v>753</v>
      </c>
      <c r="C45" s="9" t="s">
        <v>754</v>
      </c>
      <c r="D45" s="9"/>
      <c r="E45" s="10" t="s">
        <v>184</v>
      </c>
      <c r="F45" s="11">
        <v>35.834</v>
      </c>
      <c r="G45" s="11"/>
      <c r="H45" s="11">
        <v>204.67</v>
      </c>
      <c r="I45" s="19">
        <v>7334.14</v>
      </c>
    </row>
    <row r="46" ht="18.75" customHeight="1" spans="1:9">
      <c r="A46" s="8">
        <v>39</v>
      </c>
      <c r="B46" s="9" t="s">
        <v>755</v>
      </c>
      <c r="C46" s="9" t="s">
        <v>756</v>
      </c>
      <c r="D46" s="9"/>
      <c r="E46" s="10" t="s">
        <v>184</v>
      </c>
      <c r="F46" s="11">
        <v>34.913</v>
      </c>
      <c r="G46" s="11"/>
      <c r="H46" s="11">
        <v>345</v>
      </c>
      <c r="I46" s="19">
        <v>12044.99</v>
      </c>
    </row>
    <row r="47" ht="18.75" customHeight="1" spans="1:9">
      <c r="A47" s="8">
        <v>40</v>
      </c>
      <c r="B47" s="9" t="s">
        <v>795</v>
      </c>
      <c r="C47" s="9" t="s">
        <v>796</v>
      </c>
      <c r="D47" s="9"/>
      <c r="E47" s="10" t="s">
        <v>254</v>
      </c>
      <c r="F47" s="11">
        <v>10.458</v>
      </c>
      <c r="G47" s="11"/>
      <c r="H47" s="11">
        <v>12.3</v>
      </c>
      <c r="I47" s="19">
        <v>128.63</v>
      </c>
    </row>
    <row r="48" ht="18.75" customHeight="1" spans="1:9">
      <c r="A48" s="8">
        <v>41</v>
      </c>
      <c r="B48" s="9" t="s">
        <v>757</v>
      </c>
      <c r="C48" s="9" t="s">
        <v>758</v>
      </c>
      <c r="D48" s="9"/>
      <c r="E48" s="10" t="s">
        <v>254</v>
      </c>
      <c r="F48" s="11">
        <v>24.908</v>
      </c>
      <c r="G48" s="11"/>
      <c r="H48" s="11">
        <v>16.47</v>
      </c>
      <c r="I48" s="19">
        <v>410.23</v>
      </c>
    </row>
    <row r="49" ht="18.75" customHeight="1" spans="1:9">
      <c r="A49" s="8">
        <v>42</v>
      </c>
      <c r="B49" s="9" t="s">
        <v>797</v>
      </c>
      <c r="C49" s="9" t="s">
        <v>798</v>
      </c>
      <c r="D49" s="9"/>
      <c r="E49" s="10" t="s">
        <v>254</v>
      </c>
      <c r="F49" s="11">
        <v>25.029</v>
      </c>
      <c r="G49" s="11"/>
      <c r="H49" s="11">
        <v>8.9</v>
      </c>
      <c r="I49" s="19">
        <v>222.76</v>
      </c>
    </row>
    <row r="50" ht="18.75" customHeight="1" spans="1:9">
      <c r="A50" s="8">
        <v>43</v>
      </c>
      <c r="B50" s="9" t="s">
        <v>556</v>
      </c>
      <c r="C50" s="9" t="s">
        <v>557</v>
      </c>
      <c r="D50" s="9"/>
      <c r="E50" s="10" t="s">
        <v>254</v>
      </c>
      <c r="F50" s="11">
        <v>367.416</v>
      </c>
      <c r="G50" s="11"/>
      <c r="H50" s="11">
        <v>0.75</v>
      </c>
      <c r="I50" s="19">
        <v>275.56</v>
      </c>
    </row>
    <row r="51" ht="18.75" customHeight="1" spans="1:9">
      <c r="A51" s="8">
        <v>44</v>
      </c>
      <c r="B51" s="9" t="s">
        <v>799</v>
      </c>
      <c r="C51" s="9" t="s">
        <v>800</v>
      </c>
      <c r="D51" s="9"/>
      <c r="E51" s="10" t="s">
        <v>254</v>
      </c>
      <c r="F51" s="11">
        <v>28.08</v>
      </c>
      <c r="G51" s="11"/>
      <c r="H51" s="11">
        <v>15.38</v>
      </c>
      <c r="I51" s="19">
        <v>431.87</v>
      </c>
    </row>
    <row r="52" ht="18.75" customHeight="1" spans="1:9">
      <c r="A52" s="8">
        <v>45</v>
      </c>
      <c r="B52" s="9" t="s">
        <v>801</v>
      </c>
      <c r="C52" s="9" t="s">
        <v>802</v>
      </c>
      <c r="D52" s="9"/>
      <c r="E52" s="10" t="s">
        <v>254</v>
      </c>
      <c r="F52" s="11">
        <v>374.4</v>
      </c>
      <c r="G52" s="11"/>
      <c r="H52" s="11">
        <v>9</v>
      </c>
      <c r="I52" s="19">
        <v>3369.6</v>
      </c>
    </row>
    <row r="53" ht="18.75" customHeight="1" spans="1:9">
      <c r="A53" s="8">
        <v>46</v>
      </c>
      <c r="B53" s="9" t="s">
        <v>759</v>
      </c>
      <c r="C53" s="9" t="s">
        <v>760</v>
      </c>
      <c r="D53" s="9"/>
      <c r="E53" s="10" t="s">
        <v>254</v>
      </c>
      <c r="F53" s="11">
        <v>12.018</v>
      </c>
      <c r="G53" s="11"/>
      <c r="H53" s="11">
        <v>14.32</v>
      </c>
      <c r="I53" s="19">
        <v>172.1</v>
      </c>
    </row>
    <row r="54" ht="18.75" customHeight="1" spans="1:9">
      <c r="A54" s="8">
        <v>47</v>
      </c>
      <c r="B54" s="9" t="s">
        <v>803</v>
      </c>
      <c r="C54" s="9" t="s">
        <v>804</v>
      </c>
      <c r="D54" s="9"/>
      <c r="E54" s="10" t="s">
        <v>254</v>
      </c>
      <c r="F54" s="11">
        <v>16.621</v>
      </c>
      <c r="G54" s="11"/>
      <c r="H54" s="11">
        <v>6.8</v>
      </c>
      <c r="I54" s="19">
        <v>113.02</v>
      </c>
    </row>
    <row r="55" ht="18.75" customHeight="1" spans="1:9">
      <c r="A55" s="8">
        <v>48</v>
      </c>
      <c r="B55" s="9" t="s">
        <v>805</v>
      </c>
      <c r="C55" s="9" t="s">
        <v>806</v>
      </c>
      <c r="D55" s="9"/>
      <c r="E55" s="10" t="s">
        <v>254</v>
      </c>
      <c r="F55" s="11">
        <v>2.225</v>
      </c>
      <c r="G55" s="11"/>
      <c r="H55" s="11">
        <v>9.97</v>
      </c>
      <c r="I55" s="19">
        <v>22.18</v>
      </c>
    </row>
    <row r="56" ht="18.75" customHeight="1" spans="1:9">
      <c r="A56" s="8">
        <v>49</v>
      </c>
      <c r="B56" s="9" t="s">
        <v>807</v>
      </c>
      <c r="C56" s="9" t="s">
        <v>808</v>
      </c>
      <c r="D56" s="9"/>
      <c r="E56" s="10" t="s">
        <v>254</v>
      </c>
      <c r="F56" s="11">
        <v>155.565</v>
      </c>
      <c r="G56" s="11"/>
      <c r="H56" s="11">
        <v>22</v>
      </c>
      <c r="I56" s="19">
        <v>3422.43</v>
      </c>
    </row>
    <row r="57" ht="18.75" customHeight="1" spans="1:9">
      <c r="A57" s="8">
        <v>50</v>
      </c>
      <c r="B57" s="9" t="s">
        <v>809</v>
      </c>
      <c r="C57" s="9" t="s">
        <v>810</v>
      </c>
      <c r="D57" s="9"/>
      <c r="E57" s="10" t="s">
        <v>254</v>
      </c>
      <c r="F57" s="11">
        <v>63.652</v>
      </c>
      <c r="G57" s="11"/>
      <c r="H57" s="11">
        <v>19.05</v>
      </c>
      <c r="I57" s="19">
        <v>1212.57</v>
      </c>
    </row>
    <row r="58" ht="18.75" customHeight="1" spans="1:9">
      <c r="A58" s="8">
        <v>51</v>
      </c>
      <c r="B58" s="9" t="s">
        <v>811</v>
      </c>
      <c r="C58" s="9" t="s">
        <v>812</v>
      </c>
      <c r="D58" s="9"/>
      <c r="E58" s="10" t="s">
        <v>254</v>
      </c>
      <c r="F58" s="11">
        <v>15.276</v>
      </c>
      <c r="G58" s="11"/>
      <c r="H58" s="11">
        <v>23.51</v>
      </c>
      <c r="I58" s="19">
        <v>359.14</v>
      </c>
    </row>
    <row r="59" ht="18.75" customHeight="1" spans="1:9">
      <c r="A59" s="8">
        <v>52</v>
      </c>
      <c r="B59" s="9" t="s">
        <v>813</v>
      </c>
      <c r="C59" s="9" t="s">
        <v>814</v>
      </c>
      <c r="D59" s="9"/>
      <c r="E59" s="10" t="s">
        <v>254</v>
      </c>
      <c r="F59" s="11">
        <v>21.005</v>
      </c>
      <c r="G59" s="11"/>
      <c r="H59" s="11">
        <v>9.62</v>
      </c>
      <c r="I59" s="19">
        <v>202.07</v>
      </c>
    </row>
    <row r="60" ht="18.75" customHeight="1" spans="1:9">
      <c r="A60" s="8">
        <v>53</v>
      </c>
      <c r="B60" s="9" t="s">
        <v>815</v>
      </c>
      <c r="C60" s="9" t="s">
        <v>816</v>
      </c>
      <c r="D60" s="9"/>
      <c r="E60" s="10" t="s">
        <v>254</v>
      </c>
      <c r="F60" s="11">
        <v>73.2</v>
      </c>
      <c r="G60" s="11"/>
      <c r="H60" s="11">
        <v>9.01</v>
      </c>
      <c r="I60" s="19">
        <v>659.53</v>
      </c>
    </row>
    <row r="61" ht="18.75" customHeight="1" spans="1:9">
      <c r="A61" s="8">
        <v>54</v>
      </c>
      <c r="B61" s="9" t="s">
        <v>817</v>
      </c>
      <c r="C61" s="9" t="s">
        <v>818</v>
      </c>
      <c r="D61" s="9"/>
      <c r="E61" s="10" t="s">
        <v>254</v>
      </c>
      <c r="F61" s="11">
        <v>2.808</v>
      </c>
      <c r="G61" s="11"/>
      <c r="H61" s="11">
        <v>13.33</v>
      </c>
      <c r="I61" s="19">
        <v>37.43</v>
      </c>
    </row>
    <row r="62" ht="18.75" customHeight="1" spans="1:9">
      <c r="A62" s="8">
        <v>55</v>
      </c>
      <c r="B62" s="9" t="s">
        <v>593</v>
      </c>
      <c r="C62" s="9" t="s">
        <v>594</v>
      </c>
      <c r="D62" s="9"/>
      <c r="E62" s="10" t="s">
        <v>254</v>
      </c>
      <c r="F62" s="11">
        <v>21.04</v>
      </c>
      <c r="G62" s="11"/>
      <c r="H62" s="11">
        <v>0.78</v>
      </c>
      <c r="I62" s="19">
        <v>16.41</v>
      </c>
    </row>
    <row r="63" ht="18.75" customHeight="1" spans="1:9">
      <c r="A63" s="8">
        <v>56</v>
      </c>
      <c r="B63" s="9" t="s">
        <v>599</v>
      </c>
      <c r="C63" s="9" t="s">
        <v>600</v>
      </c>
      <c r="D63" s="9"/>
      <c r="E63" s="10" t="s">
        <v>254</v>
      </c>
      <c r="F63" s="11">
        <v>4.464</v>
      </c>
      <c r="G63" s="11"/>
      <c r="H63" s="11">
        <v>3.05</v>
      </c>
      <c r="I63" s="19">
        <v>13.62</v>
      </c>
    </row>
    <row r="64" ht="18.75" customHeight="1" spans="1:9">
      <c r="A64" s="8">
        <v>57</v>
      </c>
      <c r="B64" s="9" t="s">
        <v>601</v>
      </c>
      <c r="C64" s="9" t="s">
        <v>602</v>
      </c>
      <c r="D64" s="9"/>
      <c r="E64" s="10" t="s">
        <v>254</v>
      </c>
      <c r="F64" s="11">
        <v>24.014</v>
      </c>
      <c r="G64" s="11"/>
      <c r="H64" s="11">
        <v>39.55</v>
      </c>
      <c r="I64" s="19">
        <v>949.75</v>
      </c>
    </row>
    <row r="65" ht="18.75" customHeight="1" spans="1:9">
      <c r="A65" s="8">
        <v>58</v>
      </c>
      <c r="B65" s="9" t="s">
        <v>603</v>
      </c>
      <c r="C65" s="9" t="s">
        <v>604</v>
      </c>
      <c r="D65" s="9"/>
      <c r="E65" s="10" t="s">
        <v>605</v>
      </c>
      <c r="F65" s="11">
        <v>41.854</v>
      </c>
      <c r="G65" s="11"/>
      <c r="H65" s="11">
        <v>22.19</v>
      </c>
      <c r="I65" s="19">
        <v>928.74</v>
      </c>
    </row>
    <row r="66" ht="18.75" customHeight="1" spans="1:9">
      <c r="A66" s="8">
        <v>59</v>
      </c>
      <c r="B66" s="9" t="s">
        <v>606</v>
      </c>
      <c r="C66" s="9" t="s">
        <v>607</v>
      </c>
      <c r="D66" s="9"/>
      <c r="E66" s="10" t="s">
        <v>608</v>
      </c>
      <c r="F66" s="11">
        <v>8.47</v>
      </c>
      <c r="G66" s="11"/>
      <c r="H66" s="11">
        <v>16</v>
      </c>
      <c r="I66" s="19">
        <v>135.52</v>
      </c>
    </row>
    <row r="67" ht="18.75" customHeight="1" spans="1:9">
      <c r="A67" s="8">
        <v>60</v>
      </c>
      <c r="B67" s="9" t="s">
        <v>819</v>
      </c>
      <c r="C67" s="9" t="s">
        <v>820</v>
      </c>
      <c r="D67" s="9"/>
      <c r="E67" s="10" t="s">
        <v>145</v>
      </c>
      <c r="F67" s="11">
        <v>106.383</v>
      </c>
      <c r="G67" s="11"/>
      <c r="H67" s="11">
        <v>2.17</v>
      </c>
      <c r="I67" s="19">
        <v>230.85</v>
      </c>
    </row>
    <row r="68" ht="18.75" customHeight="1" spans="1:9">
      <c r="A68" s="8">
        <v>61</v>
      </c>
      <c r="B68" s="9" t="s">
        <v>616</v>
      </c>
      <c r="C68" s="9" t="s">
        <v>617</v>
      </c>
      <c r="D68" s="9"/>
      <c r="E68" s="10" t="s">
        <v>254</v>
      </c>
      <c r="F68" s="11">
        <v>16.556</v>
      </c>
      <c r="G68" s="11"/>
      <c r="H68" s="11">
        <v>4.68</v>
      </c>
      <c r="I68" s="19">
        <v>77.48</v>
      </c>
    </row>
    <row r="69" ht="18.75" customHeight="1" spans="1:9">
      <c r="A69" s="8">
        <v>62</v>
      </c>
      <c r="B69" s="9" t="s">
        <v>321</v>
      </c>
      <c r="C69" s="9" t="s">
        <v>322</v>
      </c>
      <c r="D69" s="9"/>
      <c r="E69" s="10" t="s">
        <v>156</v>
      </c>
      <c r="F69" s="11">
        <v>90.76</v>
      </c>
      <c r="G69" s="11"/>
      <c r="H69" s="11">
        <v>1</v>
      </c>
      <c r="I69" s="19">
        <v>90.76</v>
      </c>
    </row>
    <row r="70" ht="18.75" customHeight="1" spans="1:9">
      <c r="A70" s="8">
        <v>63</v>
      </c>
      <c r="B70" s="9" t="s">
        <v>262</v>
      </c>
      <c r="C70" s="9" t="s">
        <v>263</v>
      </c>
      <c r="D70" s="9"/>
      <c r="E70" s="10" t="s">
        <v>220</v>
      </c>
      <c r="F70" s="11">
        <v>139.274</v>
      </c>
      <c r="G70" s="11"/>
      <c r="H70" s="11">
        <v>3.88</v>
      </c>
      <c r="I70" s="19">
        <v>540.38</v>
      </c>
    </row>
    <row r="71" ht="18.75" customHeight="1" spans="1:9">
      <c r="A71" s="8">
        <v>64</v>
      </c>
      <c r="B71" s="9" t="s">
        <v>562</v>
      </c>
      <c r="C71" s="9" t="s">
        <v>563</v>
      </c>
      <c r="D71" s="9"/>
      <c r="E71" s="10" t="s">
        <v>184</v>
      </c>
      <c r="F71" s="11">
        <v>51.917</v>
      </c>
      <c r="G71" s="11"/>
      <c r="H71" s="11">
        <v>40.92</v>
      </c>
      <c r="I71" s="19">
        <v>2124.44</v>
      </c>
    </row>
    <row r="72" ht="18.75" customHeight="1" spans="1:9">
      <c r="A72" s="8">
        <v>65</v>
      </c>
      <c r="B72" s="9" t="s">
        <v>821</v>
      </c>
      <c r="C72" s="9" t="s">
        <v>822</v>
      </c>
      <c r="D72" s="9"/>
      <c r="E72" s="10" t="s">
        <v>254</v>
      </c>
      <c r="F72" s="11">
        <v>20.58</v>
      </c>
      <c r="G72" s="11"/>
      <c r="H72" s="11">
        <v>4.14</v>
      </c>
      <c r="I72" s="19">
        <v>85.2</v>
      </c>
    </row>
    <row r="73" ht="18.75" customHeight="1" spans="1:9">
      <c r="A73" s="29">
        <v>66</v>
      </c>
      <c r="B73" s="14" t="s">
        <v>823</v>
      </c>
      <c r="C73" s="14" t="s">
        <v>824</v>
      </c>
      <c r="D73" s="14"/>
      <c r="E73" s="13" t="s">
        <v>254</v>
      </c>
      <c r="F73" s="31">
        <v>123.442</v>
      </c>
      <c r="G73" s="31"/>
      <c r="H73" s="31">
        <v>4.05</v>
      </c>
      <c r="I73" s="20">
        <v>499.94</v>
      </c>
    </row>
    <row r="74" ht="18" customHeight="1" spans="1:9">
      <c r="A74" s="15" t="s">
        <v>117</v>
      </c>
      <c r="B74" s="15"/>
      <c r="C74" s="15"/>
      <c r="D74" s="16" t="s">
        <v>118</v>
      </c>
      <c r="E74" s="16"/>
      <c r="F74" s="16"/>
      <c r="G74" s="17" t="s">
        <v>119</v>
      </c>
      <c r="H74" s="17"/>
      <c r="I74" s="17"/>
    </row>
    <row r="75" ht="43.5" customHeight="1" spans="1:9">
      <c r="A75" s="1" t="s">
        <v>273</v>
      </c>
      <c r="B75" s="1"/>
      <c r="C75" s="1"/>
      <c r="D75" s="1"/>
      <c r="E75" s="1"/>
      <c r="F75" s="1"/>
      <c r="G75" s="2"/>
      <c r="H75" s="2"/>
      <c r="I75" s="2"/>
    </row>
    <row r="76" ht="28.5" customHeight="1" spans="1:9">
      <c r="A76" s="3" t="s">
        <v>690</v>
      </c>
      <c r="B76" s="3"/>
      <c r="C76" s="3"/>
      <c r="D76" s="4"/>
      <c r="E76" s="4"/>
      <c r="F76" s="4"/>
      <c r="G76" s="5" t="s">
        <v>520</v>
      </c>
      <c r="H76" s="5"/>
      <c r="I76" s="5"/>
    </row>
    <row r="77" ht="18.75" customHeight="1" spans="1:9">
      <c r="A77" s="6" t="s">
        <v>1</v>
      </c>
      <c r="B77" s="7" t="s">
        <v>275</v>
      </c>
      <c r="C77" s="7" t="s">
        <v>243</v>
      </c>
      <c r="D77" s="7"/>
      <c r="E77" s="7" t="s">
        <v>5</v>
      </c>
      <c r="F77" s="7" t="s">
        <v>6</v>
      </c>
      <c r="G77" s="7"/>
      <c r="H77" s="7" t="s">
        <v>244</v>
      </c>
      <c r="I77" s="18" t="s">
        <v>276</v>
      </c>
    </row>
    <row r="78" ht="18.75" customHeight="1" spans="1:9">
      <c r="A78" s="8">
        <v>67</v>
      </c>
      <c r="B78" s="9" t="s">
        <v>825</v>
      </c>
      <c r="C78" s="9" t="s">
        <v>826</v>
      </c>
      <c r="D78" s="9"/>
      <c r="E78" s="10" t="s">
        <v>533</v>
      </c>
      <c r="F78" s="11">
        <v>0.866</v>
      </c>
      <c r="G78" s="11"/>
      <c r="H78" s="11">
        <v>4.56</v>
      </c>
      <c r="I78" s="19">
        <v>3.95</v>
      </c>
    </row>
    <row r="79" ht="18.75" customHeight="1" spans="1:9">
      <c r="A79" s="8">
        <v>68</v>
      </c>
      <c r="B79" s="9" t="s">
        <v>827</v>
      </c>
      <c r="C79" s="9" t="s">
        <v>828</v>
      </c>
      <c r="D79" s="9"/>
      <c r="E79" s="10" t="s">
        <v>220</v>
      </c>
      <c r="F79" s="11">
        <v>0.401</v>
      </c>
      <c r="G79" s="11"/>
      <c r="H79" s="11">
        <v>1513</v>
      </c>
      <c r="I79" s="19">
        <v>606.71</v>
      </c>
    </row>
    <row r="80" ht="18.75" customHeight="1" spans="1:9">
      <c r="A80" s="8">
        <v>69</v>
      </c>
      <c r="B80" s="9" t="s">
        <v>829</v>
      </c>
      <c r="C80" s="9" t="s">
        <v>830</v>
      </c>
      <c r="D80" s="9"/>
      <c r="E80" s="10" t="s">
        <v>533</v>
      </c>
      <c r="F80" s="11">
        <v>49.662</v>
      </c>
      <c r="G80" s="11"/>
      <c r="H80" s="11">
        <v>5.69</v>
      </c>
      <c r="I80" s="19">
        <v>282.58</v>
      </c>
    </row>
    <row r="81" ht="18.75" customHeight="1" spans="1:9">
      <c r="A81" s="8">
        <v>70</v>
      </c>
      <c r="B81" s="9" t="s">
        <v>564</v>
      </c>
      <c r="C81" s="9" t="s">
        <v>565</v>
      </c>
      <c r="D81" s="9"/>
      <c r="E81" s="10" t="s">
        <v>220</v>
      </c>
      <c r="F81" s="11">
        <v>0.751</v>
      </c>
      <c r="G81" s="11"/>
      <c r="H81" s="11">
        <v>1542.88</v>
      </c>
      <c r="I81" s="19">
        <v>1158.7</v>
      </c>
    </row>
    <row r="82" ht="18.75" customHeight="1" spans="1:9">
      <c r="A82" s="8">
        <v>71</v>
      </c>
      <c r="B82" s="9" t="s">
        <v>831</v>
      </c>
      <c r="C82" s="9" t="s">
        <v>832</v>
      </c>
      <c r="D82" s="9"/>
      <c r="E82" s="10" t="s">
        <v>184</v>
      </c>
      <c r="F82" s="11">
        <v>44.112</v>
      </c>
      <c r="G82" s="11"/>
      <c r="H82" s="11">
        <v>13.76</v>
      </c>
      <c r="I82" s="19">
        <v>606.98</v>
      </c>
    </row>
    <row r="83" ht="18.75" customHeight="1" spans="1:9">
      <c r="A83" s="8">
        <v>72</v>
      </c>
      <c r="B83" s="9" t="s">
        <v>833</v>
      </c>
      <c r="C83" s="9" t="s">
        <v>834</v>
      </c>
      <c r="D83" s="9"/>
      <c r="E83" s="10" t="s">
        <v>184</v>
      </c>
      <c r="F83" s="11">
        <v>233.925</v>
      </c>
      <c r="G83" s="11"/>
      <c r="H83" s="11">
        <v>7.37</v>
      </c>
      <c r="I83" s="19">
        <v>1724.03</v>
      </c>
    </row>
    <row r="84" ht="18.75" customHeight="1" spans="1:9">
      <c r="A84" s="8">
        <v>73</v>
      </c>
      <c r="B84" s="9" t="s">
        <v>361</v>
      </c>
      <c r="C84" s="9" t="s">
        <v>362</v>
      </c>
      <c r="D84" s="9"/>
      <c r="E84" s="10" t="s">
        <v>156</v>
      </c>
      <c r="F84" s="11">
        <v>-1.846</v>
      </c>
      <c r="G84" s="11"/>
      <c r="H84" s="11">
        <v>1</v>
      </c>
      <c r="I84" s="19">
        <v>-1.85</v>
      </c>
    </row>
    <row r="85" ht="18.75" customHeight="1" spans="1:9">
      <c r="A85" s="8">
        <v>74</v>
      </c>
      <c r="B85" s="9" t="s">
        <v>266</v>
      </c>
      <c r="C85" s="9" t="s">
        <v>267</v>
      </c>
      <c r="D85" s="9"/>
      <c r="E85" s="10" t="s">
        <v>220</v>
      </c>
      <c r="F85" s="11">
        <v>39.395</v>
      </c>
      <c r="G85" s="11"/>
      <c r="H85" s="11">
        <v>320</v>
      </c>
      <c r="I85" s="19">
        <v>12606.4</v>
      </c>
    </row>
    <row r="86" ht="18.75" customHeight="1" spans="1:9">
      <c r="A86" s="8">
        <v>75</v>
      </c>
      <c r="B86" s="9" t="s">
        <v>566</v>
      </c>
      <c r="C86" s="9" t="s">
        <v>251</v>
      </c>
      <c r="D86" s="9"/>
      <c r="E86" s="10" t="s">
        <v>220</v>
      </c>
      <c r="F86" s="11">
        <v>116.865</v>
      </c>
      <c r="G86" s="11"/>
      <c r="H86" s="11">
        <v>330</v>
      </c>
      <c r="I86" s="19">
        <v>38565.45</v>
      </c>
    </row>
    <row r="87" ht="18.75" customHeight="1" spans="1:9">
      <c r="A87" s="8">
        <v>76</v>
      </c>
      <c r="B87" s="9" t="s">
        <v>250</v>
      </c>
      <c r="C87" s="9" t="s">
        <v>567</v>
      </c>
      <c r="D87" s="9"/>
      <c r="E87" s="10" t="s">
        <v>220</v>
      </c>
      <c r="F87" s="11">
        <v>36.24</v>
      </c>
      <c r="G87" s="11"/>
      <c r="H87" s="11">
        <v>349</v>
      </c>
      <c r="I87" s="19">
        <v>12647.76</v>
      </c>
    </row>
    <row r="88" ht="18.75" customHeight="1" spans="1:9">
      <c r="A88" s="8">
        <v>77</v>
      </c>
      <c r="B88" s="9" t="s">
        <v>835</v>
      </c>
      <c r="C88" s="9" t="s">
        <v>836</v>
      </c>
      <c r="D88" s="9"/>
      <c r="E88" s="10" t="s">
        <v>366</v>
      </c>
      <c r="F88" s="11">
        <v>15.281</v>
      </c>
      <c r="G88" s="11"/>
      <c r="H88" s="11">
        <v>256</v>
      </c>
      <c r="I88" s="19">
        <v>3911.94</v>
      </c>
    </row>
    <row r="89" ht="18.75" customHeight="1" spans="1:9">
      <c r="A89" s="8">
        <v>78</v>
      </c>
      <c r="B89" s="9" t="s">
        <v>837</v>
      </c>
      <c r="C89" s="9" t="s">
        <v>838</v>
      </c>
      <c r="D89" s="9"/>
      <c r="E89" s="10" t="s">
        <v>366</v>
      </c>
      <c r="F89" s="11">
        <v>4.957</v>
      </c>
      <c r="G89" s="11"/>
      <c r="H89" s="11">
        <v>265</v>
      </c>
      <c r="I89" s="19">
        <v>1313.61</v>
      </c>
    </row>
    <row r="90" ht="18.75" customHeight="1" spans="1:9">
      <c r="A90" s="8">
        <v>79</v>
      </c>
      <c r="B90" s="9" t="s">
        <v>639</v>
      </c>
      <c r="C90" s="9" t="s">
        <v>640</v>
      </c>
      <c r="D90" s="9"/>
      <c r="E90" s="10" t="s">
        <v>366</v>
      </c>
      <c r="F90" s="11">
        <v>2.145</v>
      </c>
      <c r="G90" s="11"/>
      <c r="H90" s="11">
        <v>274</v>
      </c>
      <c r="I90" s="19">
        <v>587.73</v>
      </c>
    </row>
    <row r="91" ht="18.75" customHeight="1" spans="1:9">
      <c r="A91" s="8">
        <v>80</v>
      </c>
      <c r="B91" s="9" t="s">
        <v>839</v>
      </c>
      <c r="C91" s="9" t="s">
        <v>840</v>
      </c>
      <c r="D91" s="9"/>
      <c r="E91" s="10" t="s">
        <v>366</v>
      </c>
      <c r="F91" s="11">
        <v>0.345</v>
      </c>
      <c r="G91" s="11"/>
      <c r="H91" s="11">
        <v>248</v>
      </c>
      <c r="I91" s="19">
        <v>85.56</v>
      </c>
    </row>
    <row r="92" ht="18.75" customHeight="1" spans="1:9">
      <c r="A92" s="8">
        <v>81</v>
      </c>
      <c r="B92" s="9" t="s">
        <v>252</v>
      </c>
      <c r="C92" s="9" t="s">
        <v>253</v>
      </c>
      <c r="D92" s="9"/>
      <c r="E92" s="10" t="s">
        <v>254</v>
      </c>
      <c r="F92" s="11">
        <v>339.352</v>
      </c>
      <c r="G92" s="11"/>
      <c r="H92" s="11">
        <v>6.92</v>
      </c>
      <c r="I92" s="19">
        <v>2348.32</v>
      </c>
    </row>
    <row r="93" ht="18.75" customHeight="1" spans="1:9">
      <c r="A93" s="8">
        <v>82</v>
      </c>
      <c r="B93" s="9" t="s">
        <v>259</v>
      </c>
      <c r="C93" s="9" t="s">
        <v>260</v>
      </c>
      <c r="D93" s="9"/>
      <c r="E93" s="10" t="s">
        <v>261</v>
      </c>
      <c r="F93" s="11">
        <v>5024.859</v>
      </c>
      <c r="G93" s="11"/>
      <c r="H93" s="11">
        <v>0.6</v>
      </c>
      <c r="I93" s="19">
        <v>3014.92</v>
      </c>
    </row>
    <row r="94" ht="18.75" customHeight="1" spans="1:9">
      <c r="A94" s="8">
        <v>83</v>
      </c>
      <c r="B94" s="9" t="s">
        <v>286</v>
      </c>
      <c r="C94" s="9" t="s">
        <v>287</v>
      </c>
      <c r="D94" s="9"/>
      <c r="E94" s="10" t="s">
        <v>156</v>
      </c>
      <c r="F94" s="11">
        <v>1335.114</v>
      </c>
      <c r="G94" s="11"/>
      <c r="H94" s="11">
        <v>1</v>
      </c>
      <c r="I94" s="19">
        <v>1335.11</v>
      </c>
    </row>
    <row r="95" ht="18.75" customHeight="1" spans="1:9">
      <c r="A95" s="8">
        <v>84</v>
      </c>
      <c r="B95" s="9" t="s">
        <v>329</v>
      </c>
      <c r="C95" s="9" t="s">
        <v>330</v>
      </c>
      <c r="D95" s="9"/>
      <c r="E95" s="10" t="s">
        <v>156</v>
      </c>
      <c r="F95" s="11">
        <v>1042.6</v>
      </c>
      <c r="G95" s="11"/>
      <c r="H95" s="11">
        <v>1</v>
      </c>
      <c r="I95" s="19">
        <v>1042.6</v>
      </c>
    </row>
    <row r="96" ht="18.75" customHeight="1" spans="1:9">
      <c r="A96" s="8">
        <v>85</v>
      </c>
      <c r="B96" s="9" t="s">
        <v>306</v>
      </c>
      <c r="C96" s="9" t="s">
        <v>307</v>
      </c>
      <c r="D96" s="9"/>
      <c r="E96" s="10" t="s">
        <v>156</v>
      </c>
      <c r="F96" s="11">
        <v>305.583</v>
      </c>
      <c r="G96" s="11"/>
      <c r="H96" s="11">
        <v>1</v>
      </c>
      <c r="I96" s="19">
        <v>305.58</v>
      </c>
    </row>
    <row r="97" ht="18.75" customHeight="1" spans="1:9">
      <c r="A97" s="8">
        <v>86</v>
      </c>
      <c r="B97" s="9" t="s">
        <v>279</v>
      </c>
      <c r="C97" s="9" t="s">
        <v>280</v>
      </c>
      <c r="D97" s="9"/>
      <c r="E97" s="10" t="s">
        <v>281</v>
      </c>
      <c r="F97" s="11">
        <v>15.406</v>
      </c>
      <c r="G97" s="11"/>
      <c r="H97" s="11">
        <v>141</v>
      </c>
      <c r="I97" s="19">
        <v>2172.25</v>
      </c>
    </row>
    <row r="98" ht="18.75" customHeight="1" spans="1:9">
      <c r="A98" s="8">
        <v>87</v>
      </c>
      <c r="B98" s="9" t="s">
        <v>353</v>
      </c>
      <c r="C98" s="9" t="s">
        <v>354</v>
      </c>
      <c r="D98" s="9"/>
      <c r="E98" s="10" t="s">
        <v>156</v>
      </c>
      <c r="F98" s="11">
        <v>0.637</v>
      </c>
      <c r="G98" s="11"/>
      <c r="H98" s="11">
        <v>1</v>
      </c>
      <c r="I98" s="19">
        <v>0.64</v>
      </c>
    </row>
    <row r="99" ht="18.75" customHeight="1" spans="1:9">
      <c r="A99" s="8">
        <v>88</v>
      </c>
      <c r="B99" s="9" t="s">
        <v>268</v>
      </c>
      <c r="C99" s="9" t="s">
        <v>269</v>
      </c>
      <c r="D99" s="9"/>
      <c r="E99" s="10" t="s">
        <v>254</v>
      </c>
      <c r="F99" s="11">
        <v>21.781</v>
      </c>
      <c r="G99" s="11"/>
      <c r="H99" s="11">
        <v>8.28</v>
      </c>
      <c r="I99" s="19">
        <v>180.35</v>
      </c>
    </row>
    <row r="100" ht="18.75" customHeight="1" spans="1:9">
      <c r="A100" s="8">
        <v>89</v>
      </c>
      <c r="B100" s="9" t="s">
        <v>294</v>
      </c>
      <c r="C100" s="9" t="s">
        <v>295</v>
      </c>
      <c r="D100" s="9"/>
      <c r="E100" s="10" t="s">
        <v>156</v>
      </c>
      <c r="F100" s="11">
        <v>931.356</v>
      </c>
      <c r="G100" s="11"/>
      <c r="H100" s="11">
        <v>1</v>
      </c>
      <c r="I100" s="19">
        <v>931.36</v>
      </c>
    </row>
    <row r="101" ht="18" customHeight="1" spans="1:9">
      <c r="A101" s="12"/>
      <c r="B101" s="13" t="s">
        <v>68</v>
      </c>
      <c r="C101" s="14"/>
      <c r="D101" s="14"/>
      <c r="E101" s="14"/>
      <c r="F101" s="14"/>
      <c r="G101" s="14"/>
      <c r="H101" s="14"/>
      <c r="I101" s="20">
        <v>259819.79</v>
      </c>
    </row>
    <row r="102" ht="18" customHeight="1" spans="1:9">
      <c r="A102" s="15" t="s">
        <v>117</v>
      </c>
      <c r="B102" s="15"/>
      <c r="C102" s="15"/>
      <c r="D102" s="16" t="s">
        <v>118</v>
      </c>
      <c r="E102" s="16"/>
      <c r="F102" s="16"/>
      <c r="G102" s="17" t="s">
        <v>119</v>
      </c>
      <c r="H102" s="17"/>
      <c r="I102" s="17"/>
    </row>
  </sheetData>
  <mergeCells count="207">
    <mergeCell ref="A1:I1"/>
    <mergeCell ref="A2:C2"/>
    <mergeCell ref="D2:F2"/>
    <mergeCell ref="G2:I2"/>
    <mergeCell ref="C3:D3"/>
    <mergeCell ref="F3:G3"/>
    <mergeCell ref="C4:D4"/>
    <mergeCell ref="F4:G4"/>
    <mergeCell ref="C5:D5"/>
    <mergeCell ref="F5:G5"/>
    <mergeCell ref="C6:D6"/>
    <mergeCell ref="F6:G6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C30:D30"/>
    <mergeCell ref="F30:G30"/>
    <mergeCell ref="C31:D31"/>
    <mergeCell ref="F31:G31"/>
    <mergeCell ref="C32:D32"/>
    <mergeCell ref="F32:G32"/>
    <mergeCell ref="C33:D33"/>
    <mergeCell ref="F33:G33"/>
    <mergeCell ref="C34:D34"/>
    <mergeCell ref="F34:G34"/>
    <mergeCell ref="C35:D35"/>
    <mergeCell ref="F35:G35"/>
    <mergeCell ref="C36:D36"/>
    <mergeCell ref="F36:G36"/>
    <mergeCell ref="A37:C37"/>
    <mergeCell ref="D37:F37"/>
    <mergeCell ref="G37:I37"/>
    <mergeCell ref="A38:I38"/>
    <mergeCell ref="A39:C39"/>
    <mergeCell ref="D39:F39"/>
    <mergeCell ref="G39:I39"/>
    <mergeCell ref="C40:D40"/>
    <mergeCell ref="F40:G40"/>
    <mergeCell ref="C41:D41"/>
    <mergeCell ref="F41:G41"/>
    <mergeCell ref="C42:D42"/>
    <mergeCell ref="F42:G42"/>
    <mergeCell ref="C43:D43"/>
    <mergeCell ref="F43:G43"/>
    <mergeCell ref="C44:D44"/>
    <mergeCell ref="F44:G44"/>
    <mergeCell ref="C45:D45"/>
    <mergeCell ref="F45:G45"/>
    <mergeCell ref="C46:D46"/>
    <mergeCell ref="F46:G46"/>
    <mergeCell ref="C47:D47"/>
    <mergeCell ref="F47:G47"/>
    <mergeCell ref="C48:D48"/>
    <mergeCell ref="F48:G48"/>
    <mergeCell ref="C49:D49"/>
    <mergeCell ref="F49:G49"/>
    <mergeCell ref="C50:D50"/>
    <mergeCell ref="F50:G50"/>
    <mergeCell ref="C51:D51"/>
    <mergeCell ref="F51:G51"/>
    <mergeCell ref="C52:D52"/>
    <mergeCell ref="F52:G52"/>
    <mergeCell ref="C53:D53"/>
    <mergeCell ref="F53:G53"/>
    <mergeCell ref="C54:D54"/>
    <mergeCell ref="F54:G54"/>
    <mergeCell ref="C55:D55"/>
    <mergeCell ref="F55:G55"/>
    <mergeCell ref="C56:D56"/>
    <mergeCell ref="F56:G56"/>
    <mergeCell ref="C57:D57"/>
    <mergeCell ref="F57:G57"/>
    <mergeCell ref="C58:D58"/>
    <mergeCell ref="F58:G58"/>
    <mergeCell ref="C59:D59"/>
    <mergeCell ref="F59:G59"/>
    <mergeCell ref="C60:D60"/>
    <mergeCell ref="F60:G60"/>
    <mergeCell ref="C61:D61"/>
    <mergeCell ref="F61:G61"/>
    <mergeCell ref="C62:D62"/>
    <mergeCell ref="F62:G62"/>
    <mergeCell ref="C63:D63"/>
    <mergeCell ref="F63:G63"/>
    <mergeCell ref="C64:D64"/>
    <mergeCell ref="F64:G64"/>
    <mergeCell ref="C65:D65"/>
    <mergeCell ref="F65:G65"/>
    <mergeCell ref="C66:D66"/>
    <mergeCell ref="F66:G66"/>
    <mergeCell ref="C67:D67"/>
    <mergeCell ref="F67:G67"/>
    <mergeCell ref="C68:D68"/>
    <mergeCell ref="F68:G68"/>
    <mergeCell ref="C69:D69"/>
    <mergeCell ref="F69:G69"/>
    <mergeCell ref="C70:D70"/>
    <mergeCell ref="F70:G70"/>
    <mergeCell ref="C71:D71"/>
    <mergeCell ref="F71:G71"/>
    <mergeCell ref="C72:D72"/>
    <mergeCell ref="F72:G72"/>
    <mergeCell ref="C73:D73"/>
    <mergeCell ref="F73:G73"/>
    <mergeCell ref="A74:C74"/>
    <mergeCell ref="D74:F74"/>
    <mergeCell ref="G74:I74"/>
    <mergeCell ref="A75:I75"/>
    <mergeCell ref="A76:C76"/>
    <mergeCell ref="D76:F76"/>
    <mergeCell ref="G76:I76"/>
    <mergeCell ref="C77:D77"/>
    <mergeCell ref="F77:G77"/>
    <mergeCell ref="C78:D78"/>
    <mergeCell ref="F78:G78"/>
    <mergeCell ref="C79:D79"/>
    <mergeCell ref="F79:G79"/>
    <mergeCell ref="C80:D80"/>
    <mergeCell ref="F80:G80"/>
    <mergeCell ref="C81:D81"/>
    <mergeCell ref="F81:G81"/>
    <mergeCell ref="C82:D82"/>
    <mergeCell ref="F82:G82"/>
    <mergeCell ref="C83:D83"/>
    <mergeCell ref="F83:G83"/>
    <mergeCell ref="C84:D84"/>
    <mergeCell ref="F84:G84"/>
    <mergeCell ref="C85:D85"/>
    <mergeCell ref="F85:G85"/>
    <mergeCell ref="C86:D86"/>
    <mergeCell ref="F86:G86"/>
    <mergeCell ref="C87:D87"/>
    <mergeCell ref="F87:G87"/>
    <mergeCell ref="C88:D88"/>
    <mergeCell ref="F88:G88"/>
    <mergeCell ref="C89:D89"/>
    <mergeCell ref="F89:G89"/>
    <mergeCell ref="C90:D90"/>
    <mergeCell ref="F90:G90"/>
    <mergeCell ref="C91:D91"/>
    <mergeCell ref="F91:G91"/>
    <mergeCell ref="C92:D92"/>
    <mergeCell ref="F92:G92"/>
    <mergeCell ref="C93:D93"/>
    <mergeCell ref="F93:G93"/>
    <mergeCell ref="C94:D94"/>
    <mergeCell ref="F94:G94"/>
    <mergeCell ref="C95:D95"/>
    <mergeCell ref="F95:G95"/>
    <mergeCell ref="C96:D96"/>
    <mergeCell ref="F96:G96"/>
    <mergeCell ref="C97:D97"/>
    <mergeCell ref="F97:G97"/>
    <mergeCell ref="C98:D98"/>
    <mergeCell ref="F98:G98"/>
    <mergeCell ref="C99:D99"/>
    <mergeCell ref="F99:G99"/>
    <mergeCell ref="C100:D100"/>
    <mergeCell ref="F100:G100"/>
    <mergeCell ref="C101:D101"/>
    <mergeCell ref="F101:G101"/>
    <mergeCell ref="A102:C102"/>
    <mergeCell ref="D102:F102"/>
    <mergeCell ref="G102:I102"/>
  </mergeCells>
  <printOptions horizontalCentered="1"/>
  <pageMargins left="0.116416666666667" right="0.0018333333333333" top="0.510416666666667" bottom="0" header="0.510416666666667" footer="0"/>
  <pageSetup paperSize="9" orientation="portrait"/>
  <headerFooter/>
  <rowBreaks count="2" manualBreakCount="2">
    <brk id="37" max="16383" man="1"/>
    <brk id="74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showGridLines="0" workbookViewId="0">
      <selection activeCell="A1" sqref="A1:F1"/>
    </sheetView>
  </sheetViews>
  <sheetFormatPr defaultColWidth="9" defaultRowHeight="12" outlineLevelRow="7" outlineLevelCol="5"/>
  <cols>
    <col min="1" max="1" width="11.3333333333333" customWidth="1"/>
    <col min="2" max="2" width="25.3333333333333" customWidth="1"/>
    <col min="3" max="3" width="21.8380952380952" customWidth="1"/>
    <col min="4" max="4" width="10.3333333333333" customWidth="1"/>
    <col min="5" max="5" width="4.33333333333333" customWidth="1"/>
    <col min="6" max="6" width="36.5047619047619" customWidth="1"/>
  </cols>
  <sheetData>
    <row r="1" ht="43.5" customHeight="1" spans="1:6">
      <c r="A1" s="21" t="s">
        <v>364</v>
      </c>
      <c r="B1" s="21"/>
      <c r="C1" s="21"/>
      <c r="D1" s="21"/>
      <c r="E1" s="21"/>
      <c r="F1" s="22"/>
    </row>
    <row r="2" ht="25.5" customHeight="1" spans="1:6">
      <c r="A2" s="23" t="s">
        <v>690</v>
      </c>
      <c r="B2" s="23"/>
      <c r="C2" s="16"/>
      <c r="D2" s="16"/>
      <c r="E2" s="16"/>
      <c r="F2" s="24" t="s">
        <v>74</v>
      </c>
    </row>
    <row r="3" ht="18.75" customHeight="1" spans="1:6">
      <c r="A3" s="25" t="s">
        <v>1</v>
      </c>
      <c r="B3" s="26" t="s">
        <v>243</v>
      </c>
      <c r="C3" s="26"/>
      <c r="D3" s="26" t="s">
        <v>5</v>
      </c>
      <c r="E3" s="27" t="s">
        <v>124</v>
      </c>
      <c r="F3" s="27"/>
    </row>
    <row r="4" ht="18.75" customHeight="1" spans="1:6">
      <c r="A4" s="8">
        <v>1</v>
      </c>
      <c r="B4" s="10" t="s">
        <v>365</v>
      </c>
      <c r="C4" s="10"/>
      <c r="D4" s="10" t="s">
        <v>366</v>
      </c>
      <c r="E4" s="28">
        <v>5.782</v>
      </c>
      <c r="F4" s="28"/>
    </row>
    <row r="5" ht="18.75" customHeight="1" spans="1:6">
      <c r="A5" s="8">
        <v>2</v>
      </c>
      <c r="B5" s="10" t="s">
        <v>367</v>
      </c>
      <c r="C5" s="10"/>
      <c r="D5" s="10" t="s">
        <v>366</v>
      </c>
      <c r="E5" s="28">
        <v>5.782</v>
      </c>
      <c r="F5" s="28"/>
    </row>
    <row r="6" ht="18.75" customHeight="1" spans="1:6">
      <c r="A6" s="8">
        <v>3</v>
      </c>
      <c r="B6" s="10" t="s">
        <v>368</v>
      </c>
      <c r="C6" s="10"/>
      <c r="D6" s="10" t="s">
        <v>220</v>
      </c>
      <c r="E6" s="28">
        <v>2.279</v>
      </c>
      <c r="F6" s="28"/>
    </row>
    <row r="7" ht="18.75" customHeight="1" spans="1:6">
      <c r="A7" s="29">
        <v>4</v>
      </c>
      <c r="B7" s="13" t="s">
        <v>369</v>
      </c>
      <c r="C7" s="13"/>
      <c r="D7" s="13" t="s">
        <v>366</v>
      </c>
      <c r="E7" s="30">
        <v>0.3</v>
      </c>
      <c r="F7" s="30"/>
    </row>
    <row r="8" ht="18" customHeight="1" spans="1:6">
      <c r="A8" s="15" t="s">
        <v>117</v>
      </c>
      <c r="B8" s="15"/>
      <c r="C8" s="16" t="s">
        <v>118</v>
      </c>
      <c r="D8" s="16"/>
      <c r="E8" s="16"/>
      <c r="F8" s="17" t="s">
        <v>119</v>
      </c>
    </row>
  </sheetData>
  <mergeCells count="15">
    <mergeCell ref="A1:F1"/>
    <mergeCell ref="A2:B2"/>
    <mergeCell ref="C2:E2"/>
    <mergeCell ref="B3:C3"/>
    <mergeCell ref="E3:F3"/>
    <mergeCell ref="B4:C4"/>
    <mergeCell ref="E4:F4"/>
    <mergeCell ref="B5:C5"/>
    <mergeCell ref="E5:F5"/>
    <mergeCell ref="B6:C6"/>
    <mergeCell ref="E6:F6"/>
    <mergeCell ref="B7:C7"/>
    <mergeCell ref="E7:F7"/>
    <mergeCell ref="A8:B8"/>
    <mergeCell ref="C8:E8"/>
  </mergeCells>
  <printOptions horizontalCentered="1"/>
  <pageMargins left="0.303916666666667" right="0.303916666666667" top="0.75" bottom="0" header="0.75" footer="0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showGridLines="0" workbookViewId="0">
      <selection activeCell="A1" sqref="A1:I1"/>
    </sheetView>
  </sheetViews>
  <sheetFormatPr defaultColWidth="9" defaultRowHeight="12" outlineLevelRow="4"/>
  <cols>
    <col min="1" max="1" width="8.5047619047619" customWidth="1"/>
    <col min="2" max="2" width="15.5047619047619" customWidth="1"/>
    <col min="3" max="3" width="14.1714285714286" customWidth="1"/>
    <col min="4" max="4" width="17" customWidth="1"/>
    <col min="5" max="5" width="8.66666666666667" customWidth="1"/>
    <col min="6" max="6" width="11.8285714285714" customWidth="1"/>
    <col min="7" max="7" width="4.5047619047619" customWidth="1"/>
    <col min="8" max="9" width="16.5047619047619" customWidth="1"/>
  </cols>
  <sheetData>
    <row r="1" ht="43.5" customHeight="1" spans="1:9">
      <c r="A1" s="1" t="s">
        <v>370</v>
      </c>
      <c r="B1" s="1"/>
      <c r="C1" s="1"/>
      <c r="D1" s="1"/>
      <c r="E1" s="1"/>
      <c r="F1" s="1"/>
      <c r="G1" s="2"/>
      <c r="H1" s="2"/>
      <c r="I1" s="2"/>
    </row>
    <row r="2" ht="28.5" customHeight="1" spans="1:9">
      <c r="A2" s="3" t="s">
        <v>690</v>
      </c>
      <c r="B2" s="3"/>
      <c r="C2" s="3"/>
      <c r="D2" s="4"/>
      <c r="E2" s="4"/>
      <c r="F2" s="4"/>
      <c r="G2" s="5" t="s">
        <v>74</v>
      </c>
      <c r="H2" s="5"/>
      <c r="I2" s="5"/>
    </row>
    <row r="3" ht="18.75" customHeight="1" spans="1:9">
      <c r="A3" s="6" t="s">
        <v>1</v>
      </c>
      <c r="B3" s="7" t="s">
        <v>371</v>
      </c>
      <c r="C3" s="7" t="s">
        <v>243</v>
      </c>
      <c r="D3" s="7"/>
      <c r="E3" s="7" t="s">
        <v>5</v>
      </c>
      <c r="F3" s="7" t="s">
        <v>124</v>
      </c>
      <c r="G3" s="7"/>
      <c r="H3" s="7" t="s">
        <v>245</v>
      </c>
      <c r="I3" s="18" t="s">
        <v>372</v>
      </c>
    </row>
    <row r="4" ht="18" customHeight="1" spans="1:9">
      <c r="A4" s="12"/>
      <c r="B4" s="13"/>
      <c r="C4" s="13" t="s">
        <v>68</v>
      </c>
      <c r="D4" s="13"/>
      <c r="E4" s="14"/>
      <c r="F4" s="14"/>
      <c r="G4" s="14"/>
      <c r="H4" s="14"/>
      <c r="I4" s="20"/>
    </row>
    <row r="5" ht="18" customHeight="1" spans="1:9">
      <c r="A5" s="15" t="s">
        <v>117</v>
      </c>
      <c r="B5" s="15"/>
      <c r="C5" s="15"/>
      <c r="D5" s="16" t="s">
        <v>118</v>
      </c>
      <c r="E5" s="16"/>
      <c r="F5" s="16"/>
      <c r="G5" s="17" t="s">
        <v>119</v>
      </c>
      <c r="H5" s="17"/>
      <c r="I5" s="17"/>
    </row>
  </sheetData>
  <mergeCells count="11">
    <mergeCell ref="A1:I1"/>
    <mergeCell ref="A2:C2"/>
    <mergeCell ref="D2:F2"/>
    <mergeCell ref="G2:I2"/>
    <mergeCell ref="C3:D3"/>
    <mergeCell ref="F3:G3"/>
    <mergeCell ref="C4:D4"/>
    <mergeCell ref="F4:G4"/>
    <mergeCell ref="A5:C5"/>
    <mergeCell ref="D5:F5"/>
    <mergeCell ref="G5:I5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showGridLines="0" workbookViewId="0">
      <selection activeCell="A1" sqref="A1:H1"/>
    </sheetView>
  </sheetViews>
  <sheetFormatPr defaultColWidth="9" defaultRowHeight="12" outlineLevelCol="7"/>
  <cols>
    <col min="1" max="1" width="11" customWidth="1"/>
    <col min="2" max="2" width="11.1714285714286" customWidth="1"/>
    <col min="3" max="3" width="14.5047619047619" customWidth="1"/>
    <col min="4" max="4" width="10" customWidth="1"/>
    <col min="5" max="5" width="26.5047619047619" customWidth="1"/>
    <col min="6" max="6" width="8.82857142857143" customWidth="1"/>
    <col min="7" max="7" width="12.6666666666667" customWidth="1"/>
    <col min="8" max="8" width="15" customWidth="1"/>
  </cols>
  <sheetData>
    <row r="1" ht="43.5" customHeight="1" spans="1:8">
      <c r="A1" s="1" t="s">
        <v>72</v>
      </c>
      <c r="B1" s="1"/>
      <c r="C1" s="1"/>
      <c r="D1" s="1"/>
      <c r="E1" s="1"/>
      <c r="F1" s="2"/>
      <c r="G1" s="2"/>
      <c r="H1" s="2"/>
    </row>
    <row r="2" ht="28.5" customHeight="1" spans="1:8">
      <c r="A2" s="3" t="s">
        <v>841</v>
      </c>
      <c r="B2" s="3"/>
      <c r="C2" s="3"/>
      <c r="D2" s="4"/>
      <c r="E2" s="4"/>
      <c r="F2" s="5" t="s">
        <v>74</v>
      </c>
      <c r="G2" s="5"/>
      <c r="H2" s="5"/>
    </row>
    <row r="3" ht="18.75" customHeight="1" spans="1:8">
      <c r="A3" s="25" t="s">
        <v>75</v>
      </c>
      <c r="B3" s="26" t="s">
        <v>1</v>
      </c>
      <c r="C3" s="26" t="s">
        <v>76</v>
      </c>
      <c r="D3" s="26"/>
      <c r="E3" s="26" t="s">
        <v>77</v>
      </c>
      <c r="F3" s="26"/>
      <c r="G3" s="26" t="s">
        <v>78</v>
      </c>
      <c r="H3" s="27" t="s">
        <v>79</v>
      </c>
    </row>
    <row r="4" ht="25.5" customHeight="1" spans="1:8">
      <c r="A4" s="8">
        <v>1</v>
      </c>
      <c r="B4" s="10" t="s">
        <v>52</v>
      </c>
      <c r="C4" s="9" t="s">
        <v>80</v>
      </c>
      <c r="D4" s="9"/>
      <c r="E4" s="9" t="s">
        <v>81</v>
      </c>
      <c r="F4" s="9"/>
      <c r="G4" s="10"/>
      <c r="H4" s="19">
        <v>170065.59</v>
      </c>
    </row>
    <row r="5" ht="18.75" customHeight="1" spans="1:8">
      <c r="A5" s="8">
        <v>2</v>
      </c>
      <c r="B5" s="10" t="s">
        <v>54</v>
      </c>
      <c r="C5" s="9" t="s">
        <v>82</v>
      </c>
      <c r="D5" s="9"/>
      <c r="E5" s="9" t="s">
        <v>82</v>
      </c>
      <c r="F5" s="9"/>
      <c r="G5" s="10"/>
      <c r="H5" s="19">
        <v>36063.26</v>
      </c>
    </row>
    <row r="6" ht="18.75" customHeight="1" spans="1:8">
      <c r="A6" s="8">
        <v>3</v>
      </c>
      <c r="B6" s="10" t="s">
        <v>55</v>
      </c>
      <c r="C6" s="9" t="s">
        <v>83</v>
      </c>
      <c r="D6" s="9"/>
      <c r="E6" s="9" t="s">
        <v>83</v>
      </c>
      <c r="F6" s="9"/>
      <c r="G6" s="10"/>
      <c r="H6" s="19">
        <v>66678.03</v>
      </c>
    </row>
    <row r="7" ht="18.75" customHeight="1" spans="1:8">
      <c r="A7" s="8">
        <v>4</v>
      </c>
      <c r="B7" s="10" t="s">
        <v>84</v>
      </c>
      <c r="C7" s="9" t="s">
        <v>85</v>
      </c>
      <c r="D7" s="9"/>
      <c r="E7" s="9" t="s">
        <v>86</v>
      </c>
      <c r="F7" s="9"/>
      <c r="G7" s="10"/>
      <c r="H7" s="19">
        <v>11656.66</v>
      </c>
    </row>
    <row r="8" ht="18.75" customHeight="1" spans="1:8">
      <c r="A8" s="8">
        <v>5</v>
      </c>
      <c r="B8" s="10" t="s">
        <v>87</v>
      </c>
      <c r="C8" s="9" t="s">
        <v>88</v>
      </c>
      <c r="D8" s="9"/>
      <c r="E8" s="9" t="s">
        <v>89</v>
      </c>
      <c r="F8" s="9"/>
      <c r="G8" s="10"/>
      <c r="H8" s="19">
        <v>55667.64</v>
      </c>
    </row>
    <row r="9" ht="18.75" customHeight="1" spans="1:8">
      <c r="A9" s="8">
        <v>6</v>
      </c>
      <c r="B9" s="10" t="s">
        <v>56</v>
      </c>
      <c r="C9" s="9" t="s">
        <v>90</v>
      </c>
      <c r="D9" s="9"/>
      <c r="E9" s="9" t="s">
        <v>91</v>
      </c>
      <c r="F9" s="9"/>
      <c r="G9" s="10" t="s">
        <v>651</v>
      </c>
      <c r="H9" s="19">
        <v>11047.16</v>
      </c>
    </row>
    <row r="10" ht="25.5" customHeight="1" spans="1:8">
      <c r="A10" s="8">
        <v>7</v>
      </c>
      <c r="B10" s="10" t="s">
        <v>58</v>
      </c>
      <c r="C10" s="9" t="s">
        <v>93</v>
      </c>
      <c r="D10" s="9"/>
      <c r="E10" s="9" t="s">
        <v>91</v>
      </c>
      <c r="F10" s="9"/>
      <c r="G10" s="10" t="s">
        <v>652</v>
      </c>
      <c r="H10" s="19">
        <v>8183.97</v>
      </c>
    </row>
    <row r="11" ht="25.5" customHeight="1" spans="1:8">
      <c r="A11" s="8">
        <v>8</v>
      </c>
      <c r="B11" s="10" t="s">
        <v>60</v>
      </c>
      <c r="C11" s="9" t="s">
        <v>94</v>
      </c>
      <c r="D11" s="9"/>
      <c r="E11" s="9" t="s">
        <v>95</v>
      </c>
      <c r="F11" s="9"/>
      <c r="G11" s="10"/>
      <c r="H11" s="19">
        <v>-628.66</v>
      </c>
    </row>
    <row r="12" ht="18.75" customHeight="1" spans="1:8">
      <c r="A12" s="8">
        <v>9</v>
      </c>
      <c r="B12" s="10" t="s">
        <v>61</v>
      </c>
      <c r="C12" s="9" t="s">
        <v>96</v>
      </c>
      <c r="D12" s="9"/>
      <c r="E12" s="9"/>
      <c r="F12" s="9"/>
      <c r="G12" s="10"/>
      <c r="H12" s="19"/>
    </row>
    <row r="13" ht="25.5" customHeight="1" spans="1:8">
      <c r="A13" s="8">
        <v>10</v>
      </c>
      <c r="B13" s="10" t="s">
        <v>62</v>
      </c>
      <c r="C13" s="9" t="s">
        <v>97</v>
      </c>
      <c r="D13" s="9"/>
      <c r="E13" s="9" t="s">
        <v>98</v>
      </c>
      <c r="F13" s="9"/>
      <c r="G13" s="10"/>
      <c r="H13" s="19">
        <v>-628.66</v>
      </c>
    </row>
    <row r="14" ht="18.75" customHeight="1" spans="1:8">
      <c r="A14" s="8">
        <v>11</v>
      </c>
      <c r="B14" s="10" t="s">
        <v>63</v>
      </c>
      <c r="C14" s="9" t="s">
        <v>99</v>
      </c>
      <c r="D14" s="9"/>
      <c r="E14" s="9"/>
      <c r="F14" s="9"/>
      <c r="G14" s="10"/>
      <c r="H14" s="19"/>
    </row>
    <row r="15" ht="18.75" customHeight="1" spans="1:8">
      <c r="A15" s="8">
        <v>12</v>
      </c>
      <c r="B15" s="10" t="s">
        <v>64</v>
      </c>
      <c r="C15" s="9" t="s">
        <v>42</v>
      </c>
      <c r="D15" s="9"/>
      <c r="E15" s="9"/>
      <c r="F15" s="9"/>
      <c r="G15" s="10"/>
      <c r="H15" s="19"/>
    </row>
    <row r="16" ht="18.75" customHeight="1" spans="1:8">
      <c r="A16" s="8">
        <v>13</v>
      </c>
      <c r="B16" s="10" t="s">
        <v>71</v>
      </c>
      <c r="C16" s="9" t="s">
        <v>100</v>
      </c>
      <c r="D16" s="9"/>
      <c r="E16" s="9" t="s">
        <v>91</v>
      </c>
      <c r="F16" s="9"/>
      <c r="G16" s="10" t="s">
        <v>653</v>
      </c>
      <c r="H16" s="19">
        <v>11600.71</v>
      </c>
    </row>
    <row r="17" ht="18.75" customHeight="1" spans="1:8">
      <c r="A17" s="8">
        <v>14</v>
      </c>
      <c r="B17" s="10" t="s">
        <v>102</v>
      </c>
      <c r="C17" s="9" t="s">
        <v>103</v>
      </c>
      <c r="D17" s="9"/>
      <c r="E17" s="9" t="s">
        <v>91</v>
      </c>
      <c r="F17" s="9"/>
      <c r="G17" s="10" t="s">
        <v>444</v>
      </c>
      <c r="H17" s="19">
        <v>3407.2</v>
      </c>
    </row>
    <row r="18" ht="36.75" customHeight="1" spans="1:8">
      <c r="A18" s="8">
        <v>15</v>
      </c>
      <c r="B18" s="10" t="s">
        <v>105</v>
      </c>
      <c r="C18" s="9" t="s">
        <v>106</v>
      </c>
      <c r="D18" s="9"/>
      <c r="E18" s="9" t="s">
        <v>107</v>
      </c>
      <c r="F18" s="9"/>
      <c r="G18" s="10"/>
      <c r="H18" s="19">
        <v>195492</v>
      </c>
    </row>
    <row r="19" ht="18.75" customHeight="1" spans="1:8">
      <c r="A19" s="8">
        <v>16</v>
      </c>
      <c r="B19" s="10" t="s">
        <v>108</v>
      </c>
      <c r="C19" s="9" t="s">
        <v>109</v>
      </c>
      <c r="D19" s="9"/>
      <c r="E19" s="9" t="s">
        <v>106</v>
      </c>
      <c r="F19" s="9"/>
      <c r="G19" s="10" t="s">
        <v>110</v>
      </c>
      <c r="H19" s="19">
        <v>17594.28</v>
      </c>
    </row>
    <row r="20" ht="18.75" customHeight="1" spans="1:8">
      <c r="A20" s="8">
        <v>17</v>
      </c>
      <c r="B20" s="10" t="s">
        <v>111</v>
      </c>
      <c r="C20" s="9" t="s">
        <v>112</v>
      </c>
      <c r="D20" s="9"/>
      <c r="E20" s="9" t="s">
        <v>113</v>
      </c>
      <c r="F20" s="9"/>
      <c r="G20" s="10"/>
      <c r="H20" s="19">
        <v>213086.28</v>
      </c>
    </row>
    <row r="21" ht="18.75" customHeight="1" spans="1:8">
      <c r="A21" s="8">
        <v>18</v>
      </c>
      <c r="B21" s="10" t="s">
        <v>110</v>
      </c>
      <c r="C21" s="9" t="s">
        <v>114</v>
      </c>
      <c r="D21" s="9"/>
      <c r="E21" s="9" t="s">
        <v>112</v>
      </c>
      <c r="F21" s="9"/>
      <c r="G21" s="10"/>
      <c r="H21" s="19">
        <v>213086.28</v>
      </c>
    </row>
    <row r="22" ht="18" customHeight="1" spans="1:8">
      <c r="A22" s="12"/>
      <c r="B22" s="40" t="s">
        <v>115</v>
      </c>
      <c r="C22" s="40"/>
      <c r="D22" s="40"/>
      <c r="E22" s="13" t="s">
        <v>842</v>
      </c>
      <c r="F22" s="13"/>
      <c r="G22" s="13"/>
      <c r="H22" s="30"/>
    </row>
    <row r="23" ht="18" customHeight="1" spans="1:8">
      <c r="A23" s="15" t="s">
        <v>117</v>
      </c>
      <c r="B23" s="15"/>
      <c r="C23" s="15"/>
      <c r="D23" s="16" t="s">
        <v>118</v>
      </c>
      <c r="E23" s="16"/>
      <c r="F23" s="17" t="s">
        <v>119</v>
      </c>
      <c r="G23" s="17"/>
      <c r="H23" s="17"/>
    </row>
  </sheetData>
  <mergeCells count="47">
    <mergeCell ref="A1:H1"/>
    <mergeCell ref="A2:C2"/>
    <mergeCell ref="D2:E2"/>
    <mergeCell ref="F2:H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B22:D22"/>
    <mergeCell ref="E22:H22"/>
    <mergeCell ref="A23:C23"/>
    <mergeCell ref="D23:E23"/>
    <mergeCell ref="F23:H23"/>
  </mergeCells>
  <printOptions horizontalCentered="1"/>
  <pageMargins left="0.303916666666667" right="0.303916666666667" top="0.75" bottom="0" header="0.75" footer="0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showGridLines="0" workbookViewId="0">
      <selection activeCell="A1" sqref="A1:M1"/>
    </sheetView>
  </sheetViews>
  <sheetFormatPr defaultColWidth="9" defaultRowHeight="12"/>
  <cols>
    <col min="1" max="1" width="8" customWidth="1"/>
    <col min="2" max="2" width="7" customWidth="1"/>
    <col min="3" max="3" width="23.5047619047619" customWidth="1"/>
    <col min="4" max="4" width="0.504761904761905" customWidth="1"/>
    <col min="5" max="5" width="7" customWidth="1"/>
    <col min="6" max="6" width="9.82857142857143" customWidth="1"/>
    <col min="7" max="7" width="8.17142857142857" customWidth="1"/>
    <col min="8" max="8" width="11.6666666666667" customWidth="1"/>
    <col min="9" max="9" width="0.171428571428571" customWidth="1"/>
    <col min="10" max="10" width="9.17142857142857" customWidth="1"/>
    <col min="11" max="12" width="9.33333333333333" customWidth="1"/>
    <col min="13" max="13" width="9.5047619047619" customWidth="1"/>
  </cols>
  <sheetData>
    <row r="1" ht="43.5" customHeight="1" spans="1:13">
      <c r="A1" s="1" t="s">
        <v>446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</row>
    <row r="2" ht="28.5" customHeight="1" spans="1:13">
      <c r="A2" s="3" t="s">
        <v>841</v>
      </c>
      <c r="B2" s="3"/>
      <c r="C2" s="3"/>
      <c r="D2" s="4"/>
      <c r="E2" s="4"/>
      <c r="F2" s="4"/>
      <c r="G2" s="4"/>
      <c r="H2" s="4"/>
      <c r="I2" s="4"/>
      <c r="J2" s="5" t="s">
        <v>74</v>
      </c>
      <c r="K2" s="5"/>
      <c r="L2" s="5"/>
      <c r="M2" s="5"/>
    </row>
    <row r="3" ht="18" customHeight="1" spans="1:13">
      <c r="A3" s="6" t="s">
        <v>1</v>
      </c>
      <c r="B3" s="7" t="s">
        <v>122</v>
      </c>
      <c r="C3" s="7" t="s">
        <v>123</v>
      </c>
      <c r="D3" s="7"/>
      <c r="E3" s="7" t="s">
        <v>5</v>
      </c>
      <c r="F3" s="7" t="s">
        <v>124</v>
      </c>
      <c r="G3" s="7" t="s">
        <v>125</v>
      </c>
      <c r="H3" s="7" t="s">
        <v>126</v>
      </c>
      <c r="I3" s="7" t="s">
        <v>127</v>
      </c>
      <c r="J3" s="7"/>
      <c r="K3" s="7"/>
      <c r="L3" s="7"/>
      <c r="M3" s="18" t="s">
        <v>128</v>
      </c>
    </row>
    <row r="4" ht="18" customHeight="1" spans="1:13">
      <c r="A4" s="32"/>
      <c r="B4" s="33"/>
      <c r="C4" s="33"/>
      <c r="D4" s="33"/>
      <c r="E4" s="33"/>
      <c r="F4" s="33"/>
      <c r="G4" s="33"/>
      <c r="H4" s="33"/>
      <c r="I4" s="33" t="s">
        <v>82</v>
      </c>
      <c r="J4" s="33"/>
      <c r="K4" s="33" t="s">
        <v>83</v>
      </c>
      <c r="L4" s="33" t="s">
        <v>86</v>
      </c>
      <c r="M4" s="38"/>
    </row>
    <row r="5" ht="25.5" customHeight="1" spans="1:13">
      <c r="A5" s="8">
        <v>1</v>
      </c>
      <c r="B5" s="9" t="s">
        <v>658</v>
      </c>
      <c r="C5" s="9" t="s">
        <v>659</v>
      </c>
      <c r="D5" s="9"/>
      <c r="E5" s="10" t="s">
        <v>366</v>
      </c>
      <c r="F5" s="11">
        <v>1.883</v>
      </c>
      <c r="G5" s="11">
        <v>1042.24</v>
      </c>
      <c r="H5" s="11">
        <v>1962.54</v>
      </c>
      <c r="I5" s="11">
        <v>1011.7</v>
      </c>
      <c r="J5" s="11"/>
      <c r="K5" s="11">
        <v>441.41</v>
      </c>
      <c r="L5" s="11">
        <v>509.43</v>
      </c>
      <c r="M5" s="19">
        <v>7908.6</v>
      </c>
    </row>
    <row r="6" ht="18" customHeight="1" spans="1:13">
      <c r="A6" s="8"/>
      <c r="B6" s="9" t="s">
        <v>466</v>
      </c>
      <c r="C6" s="9" t="s">
        <v>660</v>
      </c>
      <c r="D6" s="9"/>
      <c r="E6" s="10" t="s">
        <v>366</v>
      </c>
      <c r="F6" s="11">
        <v>1.883</v>
      </c>
      <c r="G6" s="11">
        <v>4200</v>
      </c>
      <c r="H6" s="9"/>
      <c r="I6" s="9"/>
      <c r="J6" s="9"/>
      <c r="K6" s="9"/>
      <c r="L6" s="9"/>
      <c r="M6" s="19">
        <v>7908.6</v>
      </c>
    </row>
    <row r="7" ht="25.5" customHeight="1" spans="1:13">
      <c r="A7" s="8">
        <v>2</v>
      </c>
      <c r="B7" s="9" t="s">
        <v>655</v>
      </c>
      <c r="C7" s="9" t="s">
        <v>656</v>
      </c>
      <c r="D7" s="9"/>
      <c r="E7" s="10" t="s">
        <v>366</v>
      </c>
      <c r="F7" s="11">
        <v>2.2781</v>
      </c>
      <c r="G7" s="11">
        <v>1104.53</v>
      </c>
      <c r="H7" s="11">
        <v>2516.23</v>
      </c>
      <c r="I7" s="11">
        <v>1064.88</v>
      </c>
      <c r="J7" s="11"/>
      <c r="K7" s="11">
        <v>436.42</v>
      </c>
      <c r="L7" s="11">
        <v>1014.94</v>
      </c>
      <c r="M7" s="19">
        <v>9568.02</v>
      </c>
    </row>
    <row r="8" ht="18" customHeight="1" spans="1:13">
      <c r="A8" s="8"/>
      <c r="B8" s="9" t="s">
        <v>466</v>
      </c>
      <c r="C8" s="9" t="s">
        <v>657</v>
      </c>
      <c r="D8" s="9"/>
      <c r="E8" s="10" t="s">
        <v>366</v>
      </c>
      <c r="F8" s="11">
        <v>2.278</v>
      </c>
      <c r="G8" s="11">
        <v>4200</v>
      </c>
      <c r="H8" s="9"/>
      <c r="I8" s="9"/>
      <c r="J8" s="9"/>
      <c r="K8" s="9"/>
      <c r="L8" s="9"/>
      <c r="M8" s="19">
        <v>9567.6</v>
      </c>
    </row>
    <row r="9" ht="25.5" customHeight="1" spans="1:13">
      <c r="A9" s="8">
        <v>3</v>
      </c>
      <c r="B9" s="9" t="s">
        <v>843</v>
      </c>
      <c r="C9" s="9" t="s">
        <v>844</v>
      </c>
      <c r="D9" s="9"/>
      <c r="E9" s="10" t="s">
        <v>366</v>
      </c>
      <c r="F9" s="11">
        <v>3.4776</v>
      </c>
      <c r="G9" s="11">
        <v>863.44</v>
      </c>
      <c r="H9" s="11">
        <v>3002.7</v>
      </c>
      <c r="I9" s="11">
        <v>1332.06</v>
      </c>
      <c r="J9" s="11"/>
      <c r="K9" s="11">
        <v>871.52</v>
      </c>
      <c r="L9" s="11">
        <v>799.12</v>
      </c>
      <c r="M9" s="19">
        <v>14605.92</v>
      </c>
    </row>
    <row r="10" ht="18" customHeight="1" spans="1:13">
      <c r="A10" s="8"/>
      <c r="B10" s="9" t="s">
        <v>466</v>
      </c>
      <c r="C10" s="9" t="s">
        <v>845</v>
      </c>
      <c r="D10" s="9"/>
      <c r="E10" s="10" t="s">
        <v>366</v>
      </c>
      <c r="F10" s="11">
        <v>3.478</v>
      </c>
      <c r="G10" s="11">
        <v>4200</v>
      </c>
      <c r="H10" s="9"/>
      <c r="I10" s="9"/>
      <c r="J10" s="9"/>
      <c r="K10" s="9"/>
      <c r="L10" s="9"/>
      <c r="M10" s="19">
        <v>14607.6</v>
      </c>
    </row>
    <row r="11" ht="25.5" customHeight="1" spans="1:13">
      <c r="A11" s="8">
        <v>4</v>
      </c>
      <c r="B11" s="9" t="s">
        <v>661</v>
      </c>
      <c r="C11" s="9" t="s">
        <v>662</v>
      </c>
      <c r="D11" s="9"/>
      <c r="E11" s="10" t="s">
        <v>366</v>
      </c>
      <c r="F11" s="11">
        <v>2.7535</v>
      </c>
      <c r="G11" s="11">
        <v>1010.91</v>
      </c>
      <c r="H11" s="11">
        <v>2783.54</v>
      </c>
      <c r="I11" s="11">
        <v>1212.78</v>
      </c>
      <c r="J11" s="11"/>
      <c r="K11" s="11">
        <v>712.5</v>
      </c>
      <c r="L11" s="11">
        <v>858.27</v>
      </c>
      <c r="M11" s="19">
        <v>11564.7</v>
      </c>
    </row>
    <row r="12" ht="18" customHeight="1" spans="1:13">
      <c r="A12" s="8"/>
      <c r="B12" s="9" t="s">
        <v>466</v>
      </c>
      <c r="C12" s="9" t="s">
        <v>663</v>
      </c>
      <c r="D12" s="9"/>
      <c r="E12" s="10" t="s">
        <v>366</v>
      </c>
      <c r="F12" s="11">
        <v>2.754</v>
      </c>
      <c r="G12" s="11">
        <v>4200</v>
      </c>
      <c r="H12" s="9"/>
      <c r="I12" s="9"/>
      <c r="J12" s="9"/>
      <c r="K12" s="9"/>
      <c r="L12" s="9"/>
      <c r="M12" s="19">
        <v>11566.8</v>
      </c>
    </row>
    <row r="13" ht="25.5" customHeight="1" spans="1:13">
      <c r="A13" s="8">
        <v>5</v>
      </c>
      <c r="B13" s="9" t="s">
        <v>846</v>
      </c>
      <c r="C13" s="9" t="s">
        <v>847</v>
      </c>
      <c r="D13" s="9"/>
      <c r="E13" s="10" t="s">
        <v>366</v>
      </c>
      <c r="F13" s="11">
        <v>2.862</v>
      </c>
      <c r="G13" s="11">
        <v>1412.94</v>
      </c>
      <c r="H13" s="11">
        <v>4043.83</v>
      </c>
      <c r="I13" s="11">
        <v>2514.72</v>
      </c>
      <c r="J13" s="11"/>
      <c r="K13" s="11">
        <v>709.46</v>
      </c>
      <c r="L13" s="11">
        <v>819.65</v>
      </c>
      <c r="M13" s="19">
        <v>12020.4</v>
      </c>
    </row>
    <row r="14" ht="18" customHeight="1" spans="1:13">
      <c r="A14" s="8"/>
      <c r="B14" s="9" t="s">
        <v>466</v>
      </c>
      <c r="C14" s="9" t="s">
        <v>848</v>
      </c>
      <c r="D14" s="9"/>
      <c r="E14" s="10" t="s">
        <v>366</v>
      </c>
      <c r="F14" s="11">
        <v>2.862</v>
      </c>
      <c r="G14" s="11">
        <v>4200</v>
      </c>
      <c r="H14" s="9"/>
      <c r="I14" s="9"/>
      <c r="J14" s="9"/>
      <c r="K14" s="9"/>
      <c r="L14" s="9"/>
      <c r="M14" s="19">
        <v>12020.4</v>
      </c>
    </row>
    <row r="15" ht="25.5" customHeight="1" spans="1:13">
      <c r="A15" s="8">
        <v>6</v>
      </c>
      <c r="B15" s="9" t="s">
        <v>849</v>
      </c>
      <c r="C15" s="9" t="s">
        <v>850</v>
      </c>
      <c r="D15" s="9"/>
      <c r="E15" s="10" t="s">
        <v>366</v>
      </c>
      <c r="F15" s="11">
        <v>13.2542</v>
      </c>
      <c r="G15" s="11">
        <v>421.04</v>
      </c>
      <c r="H15" s="11">
        <v>5580.55</v>
      </c>
      <c r="I15" s="11">
        <v>1507.53</v>
      </c>
      <c r="J15" s="11"/>
      <c r="K15" s="11">
        <v>89.07</v>
      </c>
      <c r="L15" s="11">
        <v>3983.95</v>
      </c>
      <c r="M15" s="19"/>
    </row>
    <row r="16" ht="36.75" customHeight="1" spans="1:13">
      <c r="A16" s="8">
        <v>7</v>
      </c>
      <c r="B16" s="9" t="s">
        <v>851</v>
      </c>
      <c r="C16" s="9" t="s">
        <v>852</v>
      </c>
      <c r="D16" s="9"/>
      <c r="E16" s="10" t="s">
        <v>175</v>
      </c>
      <c r="F16" s="11">
        <v>2.3858</v>
      </c>
      <c r="G16" s="11">
        <v>482.14</v>
      </c>
      <c r="H16" s="11">
        <v>1150.29</v>
      </c>
      <c r="I16" s="11">
        <v>728.38</v>
      </c>
      <c r="J16" s="11"/>
      <c r="K16" s="11">
        <v>421.9</v>
      </c>
      <c r="L16" s="11"/>
      <c r="M16" s="19"/>
    </row>
    <row r="17" ht="36.75" customHeight="1" spans="1:13">
      <c r="A17" s="8">
        <v>8</v>
      </c>
      <c r="B17" s="9" t="s">
        <v>853</v>
      </c>
      <c r="C17" s="9" t="s">
        <v>854</v>
      </c>
      <c r="D17" s="9"/>
      <c r="E17" s="10" t="s">
        <v>175</v>
      </c>
      <c r="F17" s="11">
        <v>2.3858</v>
      </c>
      <c r="G17" s="11">
        <v>823.48</v>
      </c>
      <c r="H17" s="11">
        <v>1964.66</v>
      </c>
      <c r="I17" s="11">
        <v>1277.48</v>
      </c>
      <c r="J17" s="11"/>
      <c r="K17" s="11">
        <v>687.18</v>
      </c>
      <c r="L17" s="11"/>
      <c r="M17" s="19"/>
    </row>
    <row r="18" ht="25.5" customHeight="1" spans="1:13">
      <c r="A18" s="8">
        <v>9</v>
      </c>
      <c r="B18" s="9" t="s">
        <v>855</v>
      </c>
      <c r="C18" s="9" t="s">
        <v>856</v>
      </c>
      <c r="D18" s="9"/>
      <c r="E18" s="10" t="s">
        <v>175</v>
      </c>
      <c r="F18" s="11">
        <v>6.384</v>
      </c>
      <c r="G18" s="11">
        <v>8847.66</v>
      </c>
      <c r="H18" s="11">
        <v>56483.46</v>
      </c>
      <c r="I18" s="11">
        <v>14122.56</v>
      </c>
      <c r="J18" s="11"/>
      <c r="K18" s="11">
        <v>39163.03</v>
      </c>
      <c r="L18" s="11">
        <v>3197.87</v>
      </c>
      <c r="M18" s="19"/>
    </row>
    <row r="19" ht="25.5" customHeight="1" spans="1:13">
      <c r="A19" s="8">
        <v>10</v>
      </c>
      <c r="B19" s="9" t="s">
        <v>857</v>
      </c>
      <c r="C19" s="9" t="s">
        <v>858</v>
      </c>
      <c r="D19" s="9"/>
      <c r="E19" s="10" t="s">
        <v>175</v>
      </c>
      <c r="F19" s="11">
        <v>4.4642</v>
      </c>
      <c r="G19" s="11">
        <v>7820.02</v>
      </c>
      <c r="H19" s="11">
        <v>34910.13</v>
      </c>
      <c r="I19" s="11">
        <v>11291.17</v>
      </c>
      <c r="J19" s="11"/>
      <c r="K19" s="11">
        <v>23145.54</v>
      </c>
      <c r="L19" s="11">
        <v>473.43</v>
      </c>
      <c r="M19" s="19"/>
    </row>
    <row r="20" ht="18" customHeight="1" spans="1:13">
      <c r="A20" s="12"/>
      <c r="B20" s="14"/>
      <c r="C20" s="14" t="s">
        <v>241</v>
      </c>
      <c r="D20" s="14"/>
      <c r="E20" s="14"/>
      <c r="F20" s="14"/>
      <c r="G20" s="14"/>
      <c r="H20" s="31">
        <v>114397.93</v>
      </c>
      <c r="I20" s="31">
        <v>36063.26</v>
      </c>
      <c r="J20" s="31"/>
      <c r="K20" s="31">
        <v>66678.03</v>
      </c>
      <c r="L20" s="31">
        <v>11656.66</v>
      </c>
      <c r="M20" s="20">
        <v>55667.64</v>
      </c>
    </row>
    <row r="21" ht="18" customHeight="1" spans="1:13">
      <c r="A21" s="15" t="s">
        <v>117</v>
      </c>
      <c r="B21" s="15"/>
      <c r="C21" s="15"/>
      <c r="D21" s="16" t="s">
        <v>118</v>
      </c>
      <c r="E21" s="16"/>
      <c r="F21" s="16"/>
      <c r="G21" s="16"/>
      <c r="H21" s="16"/>
      <c r="I21" s="16"/>
      <c r="J21" s="17" t="s">
        <v>119</v>
      </c>
      <c r="K21" s="17"/>
      <c r="L21" s="17"/>
      <c r="M21" s="17"/>
    </row>
  </sheetData>
  <mergeCells count="49">
    <mergeCell ref="A1:M1"/>
    <mergeCell ref="A2:C2"/>
    <mergeCell ref="D2:I2"/>
    <mergeCell ref="J2:M2"/>
    <mergeCell ref="I3:L3"/>
    <mergeCell ref="I4:J4"/>
    <mergeCell ref="C5:D5"/>
    <mergeCell ref="I5:J5"/>
    <mergeCell ref="C6:D6"/>
    <mergeCell ref="I6:J6"/>
    <mergeCell ref="C7:D7"/>
    <mergeCell ref="I7:J7"/>
    <mergeCell ref="C8:D8"/>
    <mergeCell ref="I8:J8"/>
    <mergeCell ref="C9:D9"/>
    <mergeCell ref="I9:J9"/>
    <mergeCell ref="C10:D10"/>
    <mergeCell ref="I10:J10"/>
    <mergeCell ref="C11:D11"/>
    <mergeCell ref="I11:J11"/>
    <mergeCell ref="C12:D12"/>
    <mergeCell ref="I12:J12"/>
    <mergeCell ref="C13:D13"/>
    <mergeCell ref="I13:J13"/>
    <mergeCell ref="C14:D14"/>
    <mergeCell ref="I14:J14"/>
    <mergeCell ref="C15:D15"/>
    <mergeCell ref="I15:J15"/>
    <mergeCell ref="C16:D16"/>
    <mergeCell ref="I16:J16"/>
    <mergeCell ref="C17:D17"/>
    <mergeCell ref="I17:J17"/>
    <mergeCell ref="C18:D18"/>
    <mergeCell ref="I18:J18"/>
    <mergeCell ref="C19:D19"/>
    <mergeCell ref="I19:J19"/>
    <mergeCell ref="C20:D20"/>
    <mergeCell ref="I20:J20"/>
    <mergeCell ref="A21:C21"/>
    <mergeCell ref="D21:I21"/>
    <mergeCell ref="J21:M21"/>
    <mergeCell ref="A3:A4"/>
    <mergeCell ref="B3:B4"/>
    <mergeCell ref="E3:E4"/>
    <mergeCell ref="F3:F4"/>
    <mergeCell ref="G3:G4"/>
    <mergeCell ref="H3:H4"/>
    <mergeCell ref="M3:M4"/>
    <mergeCell ref="C3:D4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showGridLines="0" workbookViewId="0">
      <selection activeCell="A1" sqref="A1:K1"/>
    </sheetView>
  </sheetViews>
  <sheetFormatPr defaultColWidth="9" defaultRowHeight="12"/>
  <cols>
    <col min="1" max="1" width="7.83809523809524" customWidth="1"/>
    <col min="2" max="2" width="13.1714285714286" customWidth="1"/>
    <col min="3" max="3" width="3.5047619047619" customWidth="1"/>
    <col min="4" max="4" width="20.8380952380952" customWidth="1"/>
    <col min="5" max="5" width="8.17142857142857" customWidth="1"/>
    <col min="6" max="7" width="12" customWidth="1"/>
    <col min="8" max="8" width="10.6666666666667" customWidth="1"/>
    <col min="9" max="9" width="5.66666666666667" customWidth="1"/>
    <col min="10" max="10" width="5.5047619047619" customWidth="1"/>
    <col min="11" max="11" width="13.8285714285714" customWidth="1"/>
  </cols>
  <sheetData>
    <row r="1" ht="43.5" customHeight="1" spans="1:11">
      <c r="A1" s="1" t="s">
        <v>242</v>
      </c>
      <c r="B1" s="1"/>
      <c r="C1" s="1"/>
      <c r="D1" s="1"/>
      <c r="E1" s="1"/>
      <c r="F1" s="1"/>
      <c r="G1" s="1"/>
      <c r="H1" s="1"/>
      <c r="I1" s="1"/>
      <c r="J1" s="2"/>
      <c r="K1" s="2"/>
    </row>
    <row r="2" ht="41.25" customHeight="1" spans="1:11">
      <c r="A2" s="3" t="s">
        <v>841</v>
      </c>
      <c r="B2" s="3"/>
      <c r="C2" s="3"/>
      <c r="D2" s="4"/>
      <c r="E2" s="4"/>
      <c r="F2" s="4"/>
      <c r="G2" s="4"/>
      <c r="H2" s="4"/>
      <c r="I2" s="4"/>
      <c r="J2" s="5" t="s">
        <v>74</v>
      </c>
      <c r="K2" s="5"/>
    </row>
    <row r="3" ht="18.75" customHeight="1" spans="1:11">
      <c r="A3" s="6" t="s">
        <v>1</v>
      </c>
      <c r="B3" s="7" t="s">
        <v>122</v>
      </c>
      <c r="C3" s="7" t="s">
        <v>243</v>
      </c>
      <c r="D3" s="7"/>
      <c r="E3" s="7" t="s">
        <v>5</v>
      </c>
      <c r="F3" s="7" t="s">
        <v>244</v>
      </c>
      <c r="G3" s="7" t="s">
        <v>245</v>
      </c>
      <c r="H3" s="7" t="s">
        <v>246</v>
      </c>
      <c r="I3" s="7" t="s">
        <v>247</v>
      </c>
      <c r="J3" s="7"/>
      <c r="K3" s="18" t="s">
        <v>248</v>
      </c>
    </row>
    <row r="4" ht="18" customHeight="1" spans="1:11">
      <c r="A4" s="32"/>
      <c r="B4" s="33"/>
      <c r="C4" s="33"/>
      <c r="D4" s="33"/>
      <c r="E4" s="33"/>
      <c r="F4" s="33"/>
      <c r="G4" s="33"/>
      <c r="H4" s="33"/>
      <c r="I4" s="33"/>
      <c r="J4" s="33"/>
      <c r="K4" s="38" t="s">
        <v>249</v>
      </c>
    </row>
    <row r="5" ht="18.75" customHeight="1" spans="1:11">
      <c r="A5" s="8">
        <v>1</v>
      </c>
      <c r="B5" s="9" t="s">
        <v>666</v>
      </c>
      <c r="C5" s="9" t="s">
        <v>667</v>
      </c>
      <c r="D5" s="9"/>
      <c r="E5" s="10" t="s">
        <v>254</v>
      </c>
      <c r="F5" s="11">
        <v>7.34</v>
      </c>
      <c r="G5" s="11">
        <v>5.05</v>
      </c>
      <c r="H5" s="11">
        <v>-2.29</v>
      </c>
      <c r="I5" s="11">
        <v>65.466</v>
      </c>
      <c r="J5" s="11"/>
      <c r="K5" s="19">
        <v>-149.92</v>
      </c>
    </row>
    <row r="6" ht="18.75" customHeight="1" spans="1:11">
      <c r="A6" s="8">
        <v>2</v>
      </c>
      <c r="B6" s="9" t="s">
        <v>668</v>
      </c>
      <c r="C6" s="9" t="s">
        <v>669</v>
      </c>
      <c r="D6" s="9"/>
      <c r="E6" s="10" t="s">
        <v>220</v>
      </c>
      <c r="F6" s="11">
        <v>1740.04</v>
      </c>
      <c r="G6" s="11">
        <v>2150.25</v>
      </c>
      <c r="H6" s="11">
        <v>410.21</v>
      </c>
      <c r="I6" s="11">
        <v>0.242</v>
      </c>
      <c r="J6" s="11"/>
      <c r="K6" s="19">
        <v>99.27</v>
      </c>
    </row>
    <row r="7" ht="18.75" customHeight="1" spans="1:11">
      <c r="A7" s="8">
        <v>3</v>
      </c>
      <c r="B7" s="9" t="s">
        <v>859</v>
      </c>
      <c r="C7" s="9" t="s">
        <v>860</v>
      </c>
      <c r="D7" s="9"/>
      <c r="E7" s="10" t="s">
        <v>254</v>
      </c>
      <c r="F7" s="11">
        <v>16.34</v>
      </c>
      <c r="G7" s="11">
        <v>11.06</v>
      </c>
      <c r="H7" s="11">
        <v>-5.28</v>
      </c>
      <c r="I7" s="11">
        <v>39.485</v>
      </c>
      <c r="J7" s="11"/>
      <c r="K7" s="19">
        <v>-208.48</v>
      </c>
    </row>
    <row r="8" ht="18.75" customHeight="1" spans="1:11">
      <c r="A8" s="8">
        <v>4</v>
      </c>
      <c r="B8" s="9" t="s">
        <v>861</v>
      </c>
      <c r="C8" s="9" t="s">
        <v>862</v>
      </c>
      <c r="D8" s="9"/>
      <c r="E8" s="10" t="s">
        <v>254</v>
      </c>
      <c r="F8" s="11">
        <v>13.71</v>
      </c>
      <c r="G8" s="11">
        <v>9.35</v>
      </c>
      <c r="H8" s="11">
        <v>-4.36</v>
      </c>
      <c r="I8" s="11">
        <v>29.059</v>
      </c>
      <c r="J8" s="11"/>
      <c r="K8" s="19">
        <v>-126.7</v>
      </c>
    </row>
    <row r="9" ht="18.75" customHeight="1" spans="1:11">
      <c r="A9" s="8">
        <v>5</v>
      </c>
      <c r="B9" s="9" t="s">
        <v>670</v>
      </c>
      <c r="C9" s="9" t="s">
        <v>671</v>
      </c>
      <c r="D9" s="9"/>
      <c r="E9" s="10" t="s">
        <v>254</v>
      </c>
      <c r="F9" s="11">
        <v>4.9</v>
      </c>
      <c r="G9" s="11">
        <v>3.36</v>
      </c>
      <c r="H9" s="11">
        <v>-1.54</v>
      </c>
      <c r="I9" s="11">
        <v>93.201</v>
      </c>
      <c r="J9" s="11"/>
      <c r="K9" s="19">
        <v>-143.53</v>
      </c>
    </row>
    <row r="10" ht="18.75" customHeight="1" spans="1:11">
      <c r="A10" s="8">
        <v>6</v>
      </c>
      <c r="B10" s="9" t="s">
        <v>252</v>
      </c>
      <c r="C10" s="9" t="s">
        <v>253</v>
      </c>
      <c r="D10" s="9"/>
      <c r="E10" s="10" t="s">
        <v>254</v>
      </c>
      <c r="F10" s="11">
        <v>6.92</v>
      </c>
      <c r="G10" s="11">
        <v>7.2</v>
      </c>
      <c r="H10" s="11">
        <v>0.28</v>
      </c>
      <c r="I10" s="11">
        <v>306.282</v>
      </c>
      <c r="J10" s="11"/>
      <c r="K10" s="19">
        <v>85.76</v>
      </c>
    </row>
    <row r="11" ht="18.75" customHeight="1" spans="1:11">
      <c r="A11" s="8">
        <v>7</v>
      </c>
      <c r="B11" s="9" t="s">
        <v>259</v>
      </c>
      <c r="C11" s="9" t="s">
        <v>260</v>
      </c>
      <c r="D11" s="9"/>
      <c r="E11" s="10" t="s">
        <v>261</v>
      </c>
      <c r="F11" s="11">
        <v>0.6</v>
      </c>
      <c r="G11" s="11">
        <v>0.51</v>
      </c>
      <c r="H11" s="11">
        <v>-0.09</v>
      </c>
      <c r="I11" s="11">
        <v>2056.232</v>
      </c>
      <c r="J11" s="11"/>
      <c r="K11" s="19">
        <v>-185.06</v>
      </c>
    </row>
    <row r="12" ht="18" customHeight="1" spans="1:11">
      <c r="A12" s="34"/>
      <c r="B12" s="35"/>
      <c r="C12" s="36" t="s">
        <v>68</v>
      </c>
      <c r="D12" s="36"/>
      <c r="E12" s="37"/>
      <c r="F12" s="37"/>
      <c r="G12" s="37"/>
      <c r="H12" s="37"/>
      <c r="I12" s="37"/>
      <c r="J12" s="37"/>
      <c r="K12" s="39">
        <v>-628.66</v>
      </c>
    </row>
    <row r="13" ht="18" customHeight="1" spans="1:11">
      <c r="A13" s="15" t="s">
        <v>117</v>
      </c>
      <c r="B13" s="15"/>
      <c r="C13" s="15"/>
      <c r="D13" s="16" t="s">
        <v>118</v>
      </c>
      <c r="E13" s="16"/>
      <c r="F13" s="16"/>
      <c r="G13" s="16"/>
      <c r="H13" s="16"/>
      <c r="I13" s="16"/>
      <c r="J13" s="17" t="s">
        <v>119</v>
      </c>
      <c r="K13" s="17"/>
    </row>
  </sheetData>
  <mergeCells count="31">
    <mergeCell ref="A1:K1"/>
    <mergeCell ref="A2:C2"/>
    <mergeCell ref="D2:I2"/>
    <mergeCell ref="J2:K2"/>
    <mergeCell ref="C5:D5"/>
    <mergeCell ref="I5:J5"/>
    <mergeCell ref="C6:D6"/>
    <mergeCell ref="I6:J6"/>
    <mergeCell ref="C7:D7"/>
    <mergeCell ref="I7:J7"/>
    <mergeCell ref="C8:D8"/>
    <mergeCell ref="I8:J8"/>
    <mergeCell ref="C9:D9"/>
    <mergeCell ref="I9:J9"/>
    <mergeCell ref="C10:D10"/>
    <mergeCell ref="I10:J10"/>
    <mergeCell ref="C11:D11"/>
    <mergeCell ref="I11:J11"/>
    <mergeCell ref="C12:D12"/>
    <mergeCell ref="I12:J12"/>
    <mergeCell ref="A13:C13"/>
    <mergeCell ref="D13:I13"/>
    <mergeCell ref="J13:K13"/>
    <mergeCell ref="A3:A4"/>
    <mergeCell ref="B3:B4"/>
    <mergeCell ref="E3:E4"/>
    <mergeCell ref="F3:F4"/>
    <mergeCell ref="G3:G4"/>
    <mergeCell ref="H3:H4"/>
    <mergeCell ref="C3:D4"/>
    <mergeCell ref="I3:J4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showGridLines="0" workbookViewId="0">
      <selection activeCell="A1" sqref="A1:I1"/>
    </sheetView>
  </sheetViews>
  <sheetFormatPr defaultColWidth="9" defaultRowHeight="12"/>
  <cols>
    <col min="1" max="1" width="10.1714285714286" customWidth="1"/>
    <col min="2" max="2" width="16.6666666666667" customWidth="1"/>
    <col min="3" max="3" width="14.8285714285714" customWidth="1"/>
    <col min="4" max="4" width="20.3333333333333" customWidth="1"/>
    <col min="5" max="5" width="10.6666666666667" customWidth="1"/>
    <col min="6" max="6" width="9.17142857142857" customWidth="1"/>
    <col min="7" max="7" width="5.5047619047619" customWidth="1"/>
    <col min="8" max="8" width="15.6666666666667" customWidth="1"/>
    <col min="9" max="9" width="14.5047619047619" customWidth="1"/>
  </cols>
  <sheetData>
    <row r="1" ht="43.5" customHeight="1" spans="1:9">
      <c r="A1" s="1" t="s">
        <v>273</v>
      </c>
      <c r="B1" s="1"/>
      <c r="C1" s="1"/>
      <c r="D1" s="1"/>
      <c r="E1" s="1"/>
      <c r="F1" s="1"/>
      <c r="G1" s="2"/>
      <c r="H1" s="2"/>
      <c r="I1" s="2"/>
    </row>
    <row r="2" ht="28.5" customHeight="1" spans="1:9">
      <c r="A2" s="3" t="s">
        <v>841</v>
      </c>
      <c r="B2" s="3"/>
      <c r="C2" s="3"/>
      <c r="D2" s="4"/>
      <c r="E2" s="4"/>
      <c r="F2" s="4"/>
      <c r="G2" s="5" t="s">
        <v>274</v>
      </c>
      <c r="H2" s="5"/>
      <c r="I2" s="5"/>
    </row>
    <row r="3" ht="18.75" customHeight="1" spans="1:9">
      <c r="A3" s="6" t="s">
        <v>1</v>
      </c>
      <c r="B3" s="7" t="s">
        <v>275</v>
      </c>
      <c r="C3" s="7" t="s">
        <v>243</v>
      </c>
      <c r="D3" s="7"/>
      <c r="E3" s="7" t="s">
        <v>5</v>
      </c>
      <c r="F3" s="7" t="s">
        <v>6</v>
      </c>
      <c r="G3" s="7"/>
      <c r="H3" s="7" t="s">
        <v>244</v>
      </c>
      <c r="I3" s="18" t="s">
        <v>276</v>
      </c>
    </row>
    <row r="4" ht="18.75" customHeight="1" spans="1:9">
      <c r="A4" s="8">
        <v>1</v>
      </c>
      <c r="B4" s="9" t="s">
        <v>282</v>
      </c>
      <c r="C4" s="9" t="s">
        <v>283</v>
      </c>
      <c r="D4" s="9"/>
      <c r="E4" s="10" t="s">
        <v>281</v>
      </c>
      <c r="F4" s="11">
        <v>78.164</v>
      </c>
      <c r="G4" s="11"/>
      <c r="H4" s="11">
        <v>113</v>
      </c>
      <c r="I4" s="19">
        <v>8832.53</v>
      </c>
    </row>
    <row r="5" ht="18.75" customHeight="1" spans="1:9">
      <c r="A5" s="8">
        <v>2</v>
      </c>
      <c r="B5" s="9" t="s">
        <v>290</v>
      </c>
      <c r="C5" s="9" t="s">
        <v>291</v>
      </c>
      <c r="D5" s="9"/>
      <c r="E5" s="10" t="s">
        <v>281</v>
      </c>
      <c r="F5" s="11">
        <v>155.659</v>
      </c>
      <c r="G5" s="11"/>
      <c r="H5" s="11">
        <v>141</v>
      </c>
      <c r="I5" s="19">
        <v>21947.92</v>
      </c>
    </row>
    <row r="6" ht="18.75" customHeight="1" spans="1:9">
      <c r="A6" s="8">
        <v>3</v>
      </c>
      <c r="B6" s="9" t="s">
        <v>355</v>
      </c>
      <c r="C6" s="9" t="s">
        <v>356</v>
      </c>
      <c r="D6" s="9"/>
      <c r="E6" s="10" t="s">
        <v>281</v>
      </c>
      <c r="F6" s="11">
        <v>31.256</v>
      </c>
      <c r="G6" s="11"/>
      <c r="H6" s="11">
        <v>169</v>
      </c>
      <c r="I6" s="19">
        <v>5282.26</v>
      </c>
    </row>
    <row r="7" ht="18.75" customHeight="1" spans="1:9">
      <c r="A7" s="8">
        <v>4</v>
      </c>
      <c r="B7" s="9" t="s">
        <v>666</v>
      </c>
      <c r="C7" s="9" t="s">
        <v>667</v>
      </c>
      <c r="D7" s="9"/>
      <c r="E7" s="10" t="s">
        <v>254</v>
      </c>
      <c r="F7" s="11">
        <v>65.466</v>
      </c>
      <c r="G7" s="11"/>
      <c r="H7" s="11">
        <v>7.34</v>
      </c>
      <c r="I7" s="19">
        <v>480.52</v>
      </c>
    </row>
    <row r="8" ht="18.75" customHeight="1" spans="1:9">
      <c r="A8" s="8">
        <v>5</v>
      </c>
      <c r="B8" s="9" t="s">
        <v>863</v>
      </c>
      <c r="C8" s="9" t="s">
        <v>864</v>
      </c>
      <c r="D8" s="9"/>
      <c r="E8" s="10" t="s">
        <v>184</v>
      </c>
      <c r="F8" s="11">
        <v>1149.909</v>
      </c>
      <c r="G8" s="11"/>
      <c r="H8" s="11">
        <v>23</v>
      </c>
      <c r="I8" s="19">
        <v>26447.91</v>
      </c>
    </row>
    <row r="9" ht="18.75" customHeight="1" spans="1:9">
      <c r="A9" s="8">
        <v>6</v>
      </c>
      <c r="B9" s="9" t="s">
        <v>865</v>
      </c>
      <c r="C9" s="9" t="s">
        <v>866</v>
      </c>
      <c r="D9" s="9"/>
      <c r="E9" s="10" t="s">
        <v>184</v>
      </c>
      <c r="F9" s="11">
        <v>216.964</v>
      </c>
      <c r="G9" s="11"/>
      <c r="H9" s="11">
        <v>23</v>
      </c>
      <c r="I9" s="19">
        <v>4990.17</v>
      </c>
    </row>
    <row r="10" ht="18.75" customHeight="1" spans="1:9">
      <c r="A10" s="8">
        <v>7</v>
      </c>
      <c r="B10" s="9" t="s">
        <v>867</v>
      </c>
      <c r="C10" s="9" t="s">
        <v>868</v>
      </c>
      <c r="D10" s="9"/>
      <c r="E10" s="10" t="s">
        <v>145</v>
      </c>
      <c r="F10" s="11">
        <v>1876.739</v>
      </c>
      <c r="G10" s="11"/>
      <c r="H10" s="11">
        <v>5</v>
      </c>
      <c r="I10" s="19">
        <v>9383.7</v>
      </c>
    </row>
    <row r="11" ht="18.75" customHeight="1" spans="1:9">
      <c r="A11" s="8">
        <v>8</v>
      </c>
      <c r="B11" s="9" t="s">
        <v>869</v>
      </c>
      <c r="C11" s="9" t="s">
        <v>870</v>
      </c>
      <c r="D11" s="9"/>
      <c r="E11" s="10" t="s">
        <v>613</v>
      </c>
      <c r="F11" s="11">
        <v>7051.33</v>
      </c>
      <c r="G11" s="11"/>
      <c r="H11" s="11">
        <v>1.2</v>
      </c>
      <c r="I11" s="19">
        <v>8461.6</v>
      </c>
    </row>
    <row r="12" ht="18.75" customHeight="1" spans="1:9">
      <c r="A12" s="8">
        <v>9</v>
      </c>
      <c r="B12" s="9" t="s">
        <v>871</v>
      </c>
      <c r="C12" s="9" t="s">
        <v>872</v>
      </c>
      <c r="D12" s="9"/>
      <c r="E12" s="10" t="s">
        <v>873</v>
      </c>
      <c r="F12" s="11">
        <v>57.121</v>
      </c>
      <c r="G12" s="11"/>
      <c r="H12" s="11">
        <v>20</v>
      </c>
      <c r="I12" s="19">
        <v>1142.42</v>
      </c>
    </row>
    <row r="13" ht="18.75" customHeight="1" spans="1:9">
      <c r="A13" s="8">
        <v>10</v>
      </c>
      <c r="B13" s="9" t="s">
        <v>874</v>
      </c>
      <c r="C13" s="9" t="s">
        <v>875</v>
      </c>
      <c r="D13" s="9"/>
      <c r="E13" s="10" t="s">
        <v>873</v>
      </c>
      <c r="F13" s="11">
        <v>89.665</v>
      </c>
      <c r="G13" s="11"/>
      <c r="H13" s="11">
        <v>10.26</v>
      </c>
      <c r="I13" s="19">
        <v>919.96</v>
      </c>
    </row>
    <row r="14" ht="18.75" customHeight="1" spans="1:9">
      <c r="A14" s="8">
        <v>11</v>
      </c>
      <c r="B14" s="9" t="s">
        <v>580</v>
      </c>
      <c r="C14" s="9" t="s">
        <v>581</v>
      </c>
      <c r="D14" s="9"/>
      <c r="E14" s="10" t="s">
        <v>254</v>
      </c>
      <c r="F14" s="11">
        <v>62.245</v>
      </c>
      <c r="G14" s="11"/>
      <c r="H14" s="11">
        <v>5.86</v>
      </c>
      <c r="I14" s="19">
        <v>364.76</v>
      </c>
    </row>
    <row r="15" ht="18.75" customHeight="1" spans="1:9">
      <c r="A15" s="8">
        <v>12</v>
      </c>
      <c r="B15" s="9" t="s">
        <v>586</v>
      </c>
      <c r="C15" s="9" t="s">
        <v>587</v>
      </c>
      <c r="D15" s="9"/>
      <c r="E15" s="10" t="s">
        <v>588</v>
      </c>
      <c r="F15" s="11">
        <v>19.444</v>
      </c>
      <c r="G15" s="11"/>
      <c r="H15" s="11">
        <v>0.39</v>
      </c>
      <c r="I15" s="19">
        <v>7.58</v>
      </c>
    </row>
    <row r="16" ht="18.75" customHeight="1" spans="1:9">
      <c r="A16" s="8">
        <v>13</v>
      </c>
      <c r="B16" s="9" t="s">
        <v>589</v>
      </c>
      <c r="C16" s="9" t="s">
        <v>590</v>
      </c>
      <c r="D16" s="9"/>
      <c r="E16" s="10" t="s">
        <v>254</v>
      </c>
      <c r="F16" s="11">
        <v>36.026</v>
      </c>
      <c r="G16" s="11"/>
      <c r="H16" s="11">
        <v>10.78</v>
      </c>
      <c r="I16" s="19">
        <v>388.36</v>
      </c>
    </row>
    <row r="17" ht="18.75" customHeight="1" spans="1:9">
      <c r="A17" s="8">
        <v>14</v>
      </c>
      <c r="B17" s="9" t="s">
        <v>675</v>
      </c>
      <c r="C17" s="9" t="s">
        <v>676</v>
      </c>
      <c r="D17" s="9"/>
      <c r="E17" s="10" t="s">
        <v>254</v>
      </c>
      <c r="F17" s="11">
        <v>5.176</v>
      </c>
      <c r="G17" s="11"/>
      <c r="H17" s="11">
        <v>8.73</v>
      </c>
      <c r="I17" s="19">
        <v>45.19</v>
      </c>
    </row>
    <row r="18" ht="18.75" customHeight="1" spans="1:9">
      <c r="A18" s="8">
        <v>15</v>
      </c>
      <c r="B18" s="9" t="s">
        <v>876</v>
      </c>
      <c r="C18" s="9" t="s">
        <v>877</v>
      </c>
      <c r="D18" s="9"/>
      <c r="E18" s="10" t="s">
        <v>533</v>
      </c>
      <c r="F18" s="11">
        <v>6.509</v>
      </c>
      <c r="G18" s="11"/>
      <c r="H18" s="11">
        <v>5.82</v>
      </c>
      <c r="I18" s="19">
        <v>37.88</v>
      </c>
    </row>
    <row r="19" ht="18.75" customHeight="1" spans="1:9">
      <c r="A19" s="8">
        <v>16</v>
      </c>
      <c r="B19" s="9" t="s">
        <v>878</v>
      </c>
      <c r="C19" s="9" t="s">
        <v>879</v>
      </c>
      <c r="D19" s="9"/>
      <c r="E19" s="10" t="s">
        <v>613</v>
      </c>
      <c r="F19" s="11">
        <v>1787.52</v>
      </c>
      <c r="G19" s="11"/>
      <c r="H19" s="11">
        <v>2.6</v>
      </c>
      <c r="I19" s="19">
        <v>4647.55</v>
      </c>
    </row>
    <row r="20" ht="18.75" customHeight="1" spans="1:9">
      <c r="A20" s="8">
        <v>17</v>
      </c>
      <c r="B20" s="9" t="s">
        <v>880</v>
      </c>
      <c r="C20" s="9" t="s">
        <v>881</v>
      </c>
      <c r="D20" s="9"/>
      <c r="E20" s="10" t="s">
        <v>254</v>
      </c>
      <c r="F20" s="11">
        <v>222.671</v>
      </c>
      <c r="G20" s="11"/>
      <c r="H20" s="11">
        <v>0.4</v>
      </c>
      <c r="I20" s="19">
        <v>89.07</v>
      </c>
    </row>
    <row r="21" ht="18.75" customHeight="1" spans="1:9">
      <c r="A21" s="8">
        <v>18</v>
      </c>
      <c r="B21" s="9" t="s">
        <v>668</v>
      </c>
      <c r="C21" s="9" t="s">
        <v>669</v>
      </c>
      <c r="D21" s="9"/>
      <c r="E21" s="10" t="s">
        <v>220</v>
      </c>
      <c r="F21" s="11">
        <v>0.242</v>
      </c>
      <c r="G21" s="11"/>
      <c r="H21" s="11">
        <v>1740.04</v>
      </c>
      <c r="I21" s="19">
        <v>421.09</v>
      </c>
    </row>
    <row r="22" ht="18.75" customHeight="1" spans="1:9">
      <c r="A22" s="8">
        <v>19</v>
      </c>
      <c r="B22" s="9" t="s">
        <v>882</v>
      </c>
      <c r="C22" s="9" t="s">
        <v>791</v>
      </c>
      <c r="D22" s="9"/>
      <c r="E22" s="10" t="s">
        <v>220</v>
      </c>
      <c r="F22" s="11">
        <v>0.217</v>
      </c>
      <c r="G22" s="11"/>
      <c r="H22" s="11">
        <v>1568</v>
      </c>
      <c r="I22" s="19">
        <v>340.26</v>
      </c>
    </row>
    <row r="23" ht="18.75" customHeight="1" spans="1:9">
      <c r="A23" s="8">
        <v>20</v>
      </c>
      <c r="B23" s="9" t="s">
        <v>859</v>
      </c>
      <c r="C23" s="9" t="s">
        <v>860</v>
      </c>
      <c r="D23" s="9"/>
      <c r="E23" s="10" t="s">
        <v>254</v>
      </c>
      <c r="F23" s="11">
        <v>39.485</v>
      </c>
      <c r="G23" s="11"/>
      <c r="H23" s="11">
        <v>16.34</v>
      </c>
      <c r="I23" s="19">
        <v>645.18</v>
      </c>
    </row>
    <row r="24" ht="18.75" customHeight="1" spans="1:9">
      <c r="A24" s="8">
        <v>21</v>
      </c>
      <c r="B24" s="9" t="s">
        <v>677</v>
      </c>
      <c r="C24" s="9" t="s">
        <v>678</v>
      </c>
      <c r="D24" s="9"/>
      <c r="E24" s="10" t="s">
        <v>254</v>
      </c>
      <c r="F24" s="11">
        <v>26.136</v>
      </c>
      <c r="G24" s="11"/>
      <c r="H24" s="11">
        <v>28.86</v>
      </c>
      <c r="I24" s="19">
        <v>754.28</v>
      </c>
    </row>
    <row r="25" ht="18.75" customHeight="1" spans="1:9">
      <c r="A25" s="8">
        <v>22</v>
      </c>
      <c r="B25" s="9" t="s">
        <v>861</v>
      </c>
      <c r="C25" s="9" t="s">
        <v>862</v>
      </c>
      <c r="D25" s="9"/>
      <c r="E25" s="10" t="s">
        <v>254</v>
      </c>
      <c r="F25" s="11">
        <v>29.059</v>
      </c>
      <c r="G25" s="11"/>
      <c r="H25" s="11">
        <v>13.71</v>
      </c>
      <c r="I25" s="19">
        <v>398.4</v>
      </c>
    </row>
    <row r="26" ht="18.75" customHeight="1" spans="1:9">
      <c r="A26" s="8">
        <v>23</v>
      </c>
      <c r="B26" s="9" t="s">
        <v>883</v>
      </c>
      <c r="C26" s="9" t="s">
        <v>884</v>
      </c>
      <c r="D26" s="9"/>
      <c r="E26" s="10" t="s">
        <v>605</v>
      </c>
      <c r="F26" s="11">
        <v>561.608</v>
      </c>
      <c r="G26" s="11"/>
      <c r="H26" s="11">
        <v>8.6</v>
      </c>
      <c r="I26" s="19">
        <v>4829.83</v>
      </c>
    </row>
    <row r="27" ht="18.75" customHeight="1" spans="1:9">
      <c r="A27" s="8">
        <v>24</v>
      </c>
      <c r="B27" s="9" t="s">
        <v>805</v>
      </c>
      <c r="C27" s="9" t="s">
        <v>806</v>
      </c>
      <c r="D27" s="9"/>
      <c r="E27" s="10" t="s">
        <v>254</v>
      </c>
      <c r="F27" s="11">
        <v>3.627</v>
      </c>
      <c r="G27" s="11"/>
      <c r="H27" s="11">
        <v>9.97</v>
      </c>
      <c r="I27" s="19">
        <v>36.16</v>
      </c>
    </row>
    <row r="28" ht="18.75" customHeight="1" spans="1:9">
      <c r="A28" s="8">
        <v>25</v>
      </c>
      <c r="B28" s="9" t="s">
        <v>679</v>
      </c>
      <c r="C28" s="9" t="s">
        <v>680</v>
      </c>
      <c r="D28" s="9"/>
      <c r="E28" s="10" t="s">
        <v>254</v>
      </c>
      <c r="F28" s="11">
        <v>2.1</v>
      </c>
      <c r="G28" s="11"/>
      <c r="H28" s="11">
        <v>12.48</v>
      </c>
      <c r="I28" s="19">
        <v>26.21</v>
      </c>
    </row>
    <row r="29" ht="18.75" customHeight="1" spans="1:9">
      <c r="A29" s="8">
        <v>26</v>
      </c>
      <c r="B29" s="9" t="s">
        <v>595</v>
      </c>
      <c r="C29" s="9" t="s">
        <v>596</v>
      </c>
      <c r="D29" s="9"/>
      <c r="E29" s="10" t="s">
        <v>220</v>
      </c>
      <c r="F29" s="11">
        <v>2.186</v>
      </c>
      <c r="G29" s="11"/>
      <c r="H29" s="11">
        <v>3.64</v>
      </c>
      <c r="I29" s="19">
        <v>7.96</v>
      </c>
    </row>
    <row r="30" ht="18.75" customHeight="1" spans="1:9">
      <c r="A30" s="8">
        <v>27</v>
      </c>
      <c r="B30" s="9" t="s">
        <v>681</v>
      </c>
      <c r="C30" s="9" t="s">
        <v>682</v>
      </c>
      <c r="D30" s="9"/>
      <c r="E30" s="10" t="s">
        <v>220</v>
      </c>
      <c r="F30" s="11">
        <v>3.421</v>
      </c>
      <c r="G30" s="11"/>
      <c r="H30" s="11">
        <v>8.41</v>
      </c>
      <c r="I30" s="19">
        <v>28.77</v>
      </c>
    </row>
    <row r="31" ht="18.75" customHeight="1" spans="1:9">
      <c r="A31" s="8">
        <v>28</v>
      </c>
      <c r="B31" s="9" t="s">
        <v>683</v>
      </c>
      <c r="C31" s="9" t="s">
        <v>684</v>
      </c>
      <c r="D31" s="9"/>
      <c r="E31" s="10" t="s">
        <v>171</v>
      </c>
      <c r="F31" s="11">
        <v>0.294</v>
      </c>
      <c r="G31" s="11"/>
      <c r="H31" s="11">
        <v>102.55</v>
      </c>
      <c r="I31" s="19">
        <v>30.15</v>
      </c>
    </row>
    <row r="32" ht="18.75" customHeight="1" spans="1:9">
      <c r="A32" s="8">
        <v>29</v>
      </c>
      <c r="B32" s="9" t="s">
        <v>670</v>
      </c>
      <c r="C32" s="9" t="s">
        <v>671</v>
      </c>
      <c r="D32" s="9"/>
      <c r="E32" s="10" t="s">
        <v>254</v>
      </c>
      <c r="F32" s="11">
        <v>93.201</v>
      </c>
      <c r="G32" s="11"/>
      <c r="H32" s="11">
        <v>4.9</v>
      </c>
      <c r="I32" s="19">
        <v>456.68</v>
      </c>
    </row>
    <row r="33" ht="18.75" customHeight="1" spans="1:9">
      <c r="A33" s="8">
        <v>30</v>
      </c>
      <c r="B33" s="9" t="s">
        <v>321</v>
      </c>
      <c r="C33" s="9" t="s">
        <v>322</v>
      </c>
      <c r="D33" s="9"/>
      <c r="E33" s="10" t="s">
        <v>156</v>
      </c>
      <c r="F33" s="11">
        <v>1009.367</v>
      </c>
      <c r="G33" s="11"/>
      <c r="H33" s="11">
        <v>1</v>
      </c>
      <c r="I33" s="19">
        <v>1009.37</v>
      </c>
    </row>
    <row r="34" ht="18.75" customHeight="1" spans="1:9">
      <c r="A34" s="8">
        <v>31</v>
      </c>
      <c r="B34" s="9" t="s">
        <v>685</v>
      </c>
      <c r="C34" s="9" t="s">
        <v>686</v>
      </c>
      <c r="D34" s="9"/>
      <c r="E34" s="10" t="s">
        <v>380</v>
      </c>
      <c r="F34" s="11">
        <v>0.294</v>
      </c>
      <c r="G34" s="11"/>
      <c r="H34" s="11">
        <v>970.48</v>
      </c>
      <c r="I34" s="19">
        <v>285.32</v>
      </c>
    </row>
    <row r="35" ht="18.75" customHeight="1" spans="1:9">
      <c r="A35" s="8">
        <v>32</v>
      </c>
      <c r="B35" s="9" t="s">
        <v>687</v>
      </c>
      <c r="C35" s="9" t="s">
        <v>663</v>
      </c>
      <c r="D35" s="9"/>
      <c r="E35" s="10" t="s">
        <v>366</v>
      </c>
      <c r="F35" s="11">
        <v>2.754</v>
      </c>
      <c r="G35" s="11"/>
      <c r="H35" s="11">
        <v>4200</v>
      </c>
      <c r="I35" s="19">
        <v>11566.8</v>
      </c>
    </row>
    <row r="36" ht="18.75" customHeight="1" spans="1:9">
      <c r="A36" s="29">
        <v>33</v>
      </c>
      <c r="B36" s="14" t="s">
        <v>885</v>
      </c>
      <c r="C36" s="14" t="s">
        <v>657</v>
      </c>
      <c r="D36" s="14"/>
      <c r="E36" s="13" t="s">
        <v>366</v>
      </c>
      <c r="F36" s="31">
        <v>2.278</v>
      </c>
      <c r="G36" s="31"/>
      <c r="H36" s="31">
        <v>4200</v>
      </c>
      <c r="I36" s="20">
        <v>9567.6</v>
      </c>
    </row>
    <row r="37" ht="18" customHeight="1" spans="1:9">
      <c r="A37" s="15" t="s">
        <v>117</v>
      </c>
      <c r="B37" s="15"/>
      <c r="C37" s="15"/>
      <c r="D37" s="16" t="s">
        <v>118</v>
      </c>
      <c r="E37" s="16"/>
      <c r="F37" s="16"/>
      <c r="G37" s="17" t="s">
        <v>119</v>
      </c>
      <c r="H37" s="17"/>
      <c r="I37" s="17"/>
    </row>
    <row r="38" ht="43.5" customHeight="1" spans="1:9">
      <c r="A38" s="1" t="s">
        <v>273</v>
      </c>
      <c r="B38" s="1"/>
      <c r="C38" s="1"/>
      <c r="D38" s="1"/>
      <c r="E38" s="1"/>
      <c r="F38" s="1"/>
      <c r="G38" s="2"/>
      <c r="H38" s="2"/>
      <c r="I38" s="2"/>
    </row>
    <row r="39" ht="28.5" customHeight="1" spans="1:9">
      <c r="A39" s="3" t="s">
        <v>841</v>
      </c>
      <c r="B39" s="3"/>
      <c r="C39" s="3"/>
      <c r="D39" s="4"/>
      <c r="E39" s="4"/>
      <c r="F39" s="4"/>
      <c r="G39" s="5" t="s">
        <v>331</v>
      </c>
      <c r="H39" s="5"/>
      <c r="I39" s="5"/>
    </row>
    <row r="40" ht="18.75" customHeight="1" spans="1:9">
      <c r="A40" s="6" t="s">
        <v>1</v>
      </c>
      <c r="B40" s="7" t="s">
        <v>275</v>
      </c>
      <c r="C40" s="7" t="s">
        <v>243</v>
      </c>
      <c r="D40" s="7"/>
      <c r="E40" s="7" t="s">
        <v>5</v>
      </c>
      <c r="F40" s="7" t="s">
        <v>6</v>
      </c>
      <c r="G40" s="7"/>
      <c r="H40" s="7" t="s">
        <v>244</v>
      </c>
      <c r="I40" s="18" t="s">
        <v>276</v>
      </c>
    </row>
    <row r="41" ht="18.75" customHeight="1" spans="1:9">
      <c r="A41" s="8">
        <v>34</v>
      </c>
      <c r="B41" s="9" t="s">
        <v>886</v>
      </c>
      <c r="C41" s="9" t="s">
        <v>660</v>
      </c>
      <c r="D41" s="9"/>
      <c r="E41" s="10" t="s">
        <v>366</v>
      </c>
      <c r="F41" s="11">
        <v>1.883</v>
      </c>
      <c r="G41" s="11"/>
      <c r="H41" s="11">
        <v>4200</v>
      </c>
      <c r="I41" s="19">
        <v>7908.6</v>
      </c>
    </row>
    <row r="42" ht="18.75" customHeight="1" spans="1:9">
      <c r="A42" s="8">
        <v>35</v>
      </c>
      <c r="B42" s="9" t="s">
        <v>887</v>
      </c>
      <c r="C42" s="9" t="s">
        <v>845</v>
      </c>
      <c r="D42" s="9"/>
      <c r="E42" s="10" t="s">
        <v>366</v>
      </c>
      <c r="F42" s="11">
        <v>3.478</v>
      </c>
      <c r="G42" s="11"/>
      <c r="H42" s="11">
        <v>4200</v>
      </c>
      <c r="I42" s="19">
        <v>14607.6</v>
      </c>
    </row>
    <row r="43" ht="18.75" customHeight="1" spans="1:9">
      <c r="A43" s="8">
        <v>36</v>
      </c>
      <c r="B43" s="9" t="s">
        <v>888</v>
      </c>
      <c r="C43" s="9" t="s">
        <v>848</v>
      </c>
      <c r="D43" s="9"/>
      <c r="E43" s="10" t="s">
        <v>366</v>
      </c>
      <c r="F43" s="11">
        <v>2.862</v>
      </c>
      <c r="G43" s="11"/>
      <c r="H43" s="11">
        <v>4200</v>
      </c>
      <c r="I43" s="19">
        <v>12020.4</v>
      </c>
    </row>
    <row r="44" ht="18.75" customHeight="1" spans="1:9">
      <c r="A44" s="8">
        <v>37</v>
      </c>
      <c r="B44" s="9" t="s">
        <v>252</v>
      </c>
      <c r="C44" s="9" t="s">
        <v>253</v>
      </c>
      <c r="D44" s="9"/>
      <c r="E44" s="10" t="s">
        <v>254</v>
      </c>
      <c r="F44" s="11">
        <v>306.282</v>
      </c>
      <c r="G44" s="11"/>
      <c r="H44" s="11">
        <v>6.92</v>
      </c>
      <c r="I44" s="19">
        <v>2119.47</v>
      </c>
    </row>
    <row r="45" ht="18.75" customHeight="1" spans="1:9">
      <c r="A45" s="8">
        <v>38</v>
      </c>
      <c r="B45" s="9" t="s">
        <v>259</v>
      </c>
      <c r="C45" s="9" t="s">
        <v>260</v>
      </c>
      <c r="D45" s="9"/>
      <c r="E45" s="10" t="s">
        <v>261</v>
      </c>
      <c r="F45" s="11">
        <v>2056.232</v>
      </c>
      <c r="G45" s="11"/>
      <c r="H45" s="11">
        <v>0.6</v>
      </c>
      <c r="I45" s="19">
        <v>1233.74</v>
      </c>
    </row>
    <row r="46" ht="18.75" customHeight="1" spans="1:9">
      <c r="A46" s="8">
        <v>39</v>
      </c>
      <c r="B46" s="9" t="s">
        <v>286</v>
      </c>
      <c r="C46" s="9" t="s">
        <v>287</v>
      </c>
      <c r="D46" s="9"/>
      <c r="E46" s="10" t="s">
        <v>156</v>
      </c>
      <c r="F46" s="11">
        <v>1510.23</v>
      </c>
      <c r="G46" s="11"/>
      <c r="H46" s="11">
        <v>1</v>
      </c>
      <c r="I46" s="19">
        <v>1510.23</v>
      </c>
    </row>
    <row r="47" ht="18.75" customHeight="1" spans="1:9">
      <c r="A47" s="8">
        <v>40</v>
      </c>
      <c r="B47" s="9" t="s">
        <v>329</v>
      </c>
      <c r="C47" s="9" t="s">
        <v>330</v>
      </c>
      <c r="D47" s="9"/>
      <c r="E47" s="10" t="s">
        <v>156</v>
      </c>
      <c r="F47" s="11">
        <v>159.614</v>
      </c>
      <c r="G47" s="11"/>
      <c r="H47" s="11">
        <v>1</v>
      </c>
      <c r="I47" s="19">
        <v>159.61</v>
      </c>
    </row>
    <row r="48" ht="18.75" customHeight="1" spans="1:9">
      <c r="A48" s="8">
        <v>41</v>
      </c>
      <c r="B48" s="9" t="s">
        <v>306</v>
      </c>
      <c r="C48" s="9" t="s">
        <v>307</v>
      </c>
      <c r="D48" s="9"/>
      <c r="E48" s="10" t="s">
        <v>156</v>
      </c>
      <c r="F48" s="11">
        <v>628.774</v>
      </c>
      <c r="G48" s="11"/>
      <c r="H48" s="11">
        <v>1</v>
      </c>
      <c r="I48" s="19">
        <v>628.77</v>
      </c>
    </row>
    <row r="49" ht="18.75" customHeight="1" spans="1:9">
      <c r="A49" s="8">
        <v>42</v>
      </c>
      <c r="B49" s="9" t="s">
        <v>279</v>
      </c>
      <c r="C49" s="9" t="s">
        <v>280</v>
      </c>
      <c r="D49" s="9"/>
      <c r="E49" s="10" t="s">
        <v>281</v>
      </c>
      <c r="F49" s="11">
        <v>32.757</v>
      </c>
      <c r="G49" s="11"/>
      <c r="H49" s="11">
        <v>141</v>
      </c>
      <c r="I49" s="19">
        <v>4618.74</v>
      </c>
    </row>
    <row r="50" ht="18.75" customHeight="1" spans="1:9">
      <c r="A50" s="8">
        <v>43</v>
      </c>
      <c r="B50" s="9" t="s">
        <v>294</v>
      </c>
      <c r="C50" s="9" t="s">
        <v>295</v>
      </c>
      <c r="D50" s="9"/>
      <c r="E50" s="10" t="s">
        <v>156</v>
      </c>
      <c r="F50" s="11">
        <v>1385.527</v>
      </c>
      <c r="G50" s="11"/>
      <c r="H50" s="11">
        <v>1</v>
      </c>
      <c r="I50" s="19">
        <v>1385.53</v>
      </c>
    </row>
    <row r="51" ht="18" customHeight="1" spans="1:9">
      <c r="A51" s="12"/>
      <c r="B51" s="13" t="s">
        <v>68</v>
      </c>
      <c r="C51" s="14"/>
      <c r="D51" s="14"/>
      <c r="E51" s="14"/>
      <c r="F51" s="14"/>
      <c r="G51" s="14"/>
      <c r="H51" s="14"/>
      <c r="I51" s="20">
        <v>170066.13</v>
      </c>
    </row>
    <row r="52" ht="18" customHeight="1" spans="1:9">
      <c r="A52" s="15" t="s">
        <v>117</v>
      </c>
      <c r="B52" s="15"/>
      <c r="C52" s="15"/>
      <c r="D52" s="16" t="s">
        <v>118</v>
      </c>
      <c r="E52" s="16"/>
      <c r="F52" s="16"/>
      <c r="G52" s="17" t="s">
        <v>119</v>
      </c>
      <c r="H52" s="17"/>
      <c r="I52" s="17"/>
    </row>
  </sheetData>
  <mergeCells count="106">
    <mergeCell ref="A1:I1"/>
    <mergeCell ref="A2:C2"/>
    <mergeCell ref="D2:F2"/>
    <mergeCell ref="G2:I2"/>
    <mergeCell ref="C3:D3"/>
    <mergeCell ref="F3:G3"/>
    <mergeCell ref="C4:D4"/>
    <mergeCell ref="F4:G4"/>
    <mergeCell ref="C5:D5"/>
    <mergeCell ref="F5:G5"/>
    <mergeCell ref="C6:D6"/>
    <mergeCell ref="F6:G6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C30:D30"/>
    <mergeCell ref="F30:G30"/>
    <mergeCell ref="C31:D31"/>
    <mergeCell ref="F31:G31"/>
    <mergeCell ref="C32:D32"/>
    <mergeCell ref="F32:G32"/>
    <mergeCell ref="C33:D33"/>
    <mergeCell ref="F33:G33"/>
    <mergeCell ref="C34:D34"/>
    <mergeCell ref="F34:G34"/>
    <mergeCell ref="C35:D35"/>
    <mergeCell ref="F35:G35"/>
    <mergeCell ref="C36:D36"/>
    <mergeCell ref="F36:G36"/>
    <mergeCell ref="A37:C37"/>
    <mergeCell ref="D37:F37"/>
    <mergeCell ref="G37:I37"/>
    <mergeCell ref="A38:I38"/>
    <mergeCell ref="A39:C39"/>
    <mergeCell ref="D39:F39"/>
    <mergeCell ref="G39:I39"/>
    <mergeCell ref="C40:D40"/>
    <mergeCell ref="F40:G40"/>
    <mergeCell ref="C41:D41"/>
    <mergeCell ref="F41:G41"/>
    <mergeCell ref="C42:D42"/>
    <mergeCell ref="F42:G42"/>
    <mergeCell ref="C43:D43"/>
    <mergeCell ref="F43:G43"/>
    <mergeCell ref="C44:D44"/>
    <mergeCell ref="F44:G44"/>
    <mergeCell ref="C45:D45"/>
    <mergeCell ref="F45:G45"/>
    <mergeCell ref="C46:D46"/>
    <mergeCell ref="F46:G46"/>
    <mergeCell ref="C47:D47"/>
    <mergeCell ref="F47:G47"/>
    <mergeCell ref="C48:D48"/>
    <mergeCell ref="F48:G48"/>
    <mergeCell ref="C49:D49"/>
    <mergeCell ref="F49:G49"/>
    <mergeCell ref="C50:D50"/>
    <mergeCell ref="F50:G50"/>
    <mergeCell ref="C51:D51"/>
    <mergeCell ref="F51:G51"/>
    <mergeCell ref="A52:C52"/>
    <mergeCell ref="D52:F52"/>
    <mergeCell ref="G52:I52"/>
  </mergeCells>
  <printOptions horizontalCentered="1"/>
  <pageMargins left="0.116416666666667" right="0.0018333333333333" top="0.510416666666667" bottom="0" header="0.510416666666667" footer="0"/>
  <pageSetup paperSize="9" orientation="portrait"/>
  <headerFooter/>
  <rowBreaks count="1" manualBreakCount="1">
    <brk id="3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showGridLines="0" workbookViewId="0">
      <selection activeCell="A1" sqref="A1:E1"/>
    </sheetView>
  </sheetViews>
  <sheetFormatPr defaultColWidth="9" defaultRowHeight="12" outlineLevelRow="6" outlineLevelCol="4"/>
  <cols>
    <col min="1" max="1" width="17.1619047619048" customWidth="1"/>
    <col min="2" max="2" width="21.3333333333333" customWidth="1"/>
    <col min="3" max="3" width="26.6666666666667" customWidth="1"/>
    <col min="4" max="4" width="10.6666666666667" customWidth="1"/>
    <col min="5" max="5" width="37.3333333333333" customWidth="1"/>
  </cols>
  <sheetData>
    <row r="1" ht="26.25" customHeight="1" spans="1:5">
      <c r="A1" s="41" t="s">
        <v>66</v>
      </c>
      <c r="B1" s="41"/>
      <c r="C1" s="41"/>
      <c r="D1" s="41"/>
      <c r="E1" s="41"/>
    </row>
    <row r="2" ht="25.5" customHeight="1" spans="1:5">
      <c r="A2" s="15" t="s">
        <v>69</v>
      </c>
      <c r="B2" s="15"/>
      <c r="C2" s="15"/>
      <c r="D2" s="15"/>
      <c r="E2" s="17" t="s">
        <v>50</v>
      </c>
    </row>
    <row r="3" ht="14.25" customHeight="1" spans="1:5">
      <c r="A3" s="25" t="s">
        <v>1</v>
      </c>
      <c r="B3" s="26" t="s">
        <v>67</v>
      </c>
      <c r="C3" s="26"/>
      <c r="D3" s="27" t="s">
        <v>51</v>
      </c>
      <c r="E3" s="27"/>
    </row>
    <row r="4" ht="14.25" customHeight="1" spans="1:5">
      <c r="A4" s="8"/>
      <c r="B4" s="10"/>
      <c r="C4" s="10"/>
      <c r="D4" s="28"/>
      <c r="E4" s="28"/>
    </row>
    <row r="5" ht="18" customHeight="1" spans="1:5">
      <c r="A5" s="8" t="s">
        <v>52</v>
      </c>
      <c r="B5" s="9" t="s">
        <v>16</v>
      </c>
      <c r="C5" s="9"/>
      <c r="D5" s="19">
        <v>763896.15</v>
      </c>
      <c r="E5" s="19"/>
    </row>
    <row r="6" ht="18" customHeight="1" spans="1:5">
      <c r="A6" s="8" t="s">
        <v>56</v>
      </c>
      <c r="B6" s="9" t="s">
        <v>17</v>
      </c>
      <c r="C6" s="9"/>
      <c r="D6" s="19">
        <v>173172.94</v>
      </c>
      <c r="E6" s="19"/>
    </row>
    <row r="7" ht="18" customHeight="1" spans="1:5">
      <c r="A7" s="29" t="s">
        <v>68</v>
      </c>
      <c r="B7" s="13"/>
      <c r="C7" s="13"/>
      <c r="D7" s="20">
        <v>937069.09</v>
      </c>
      <c r="E7" s="20"/>
    </row>
  </sheetData>
  <mergeCells count="11">
    <mergeCell ref="A1:E1"/>
    <mergeCell ref="A2:D2"/>
    <mergeCell ref="B5:C5"/>
    <mergeCell ref="D5:E5"/>
    <mergeCell ref="B6:C6"/>
    <mergeCell ref="D6:E6"/>
    <mergeCell ref="A7:C7"/>
    <mergeCell ref="D7:E7"/>
    <mergeCell ref="A3:A4"/>
    <mergeCell ref="B3:C4"/>
    <mergeCell ref="D3:E4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showGridLines="0" workbookViewId="0">
      <selection activeCell="A1" sqref="A1:F1"/>
    </sheetView>
  </sheetViews>
  <sheetFormatPr defaultColWidth="9" defaultRowHeight="12" outlineLevelRow="7" outlineLevelCol="5"/>
  <cols>
    <col min="1" max="1" width="11.3333333333333" customWidth="1"/>
    <col min="2" max="2" width="25.3333333333333" customWidth="1"/>
    <col min="3" max="3" width="21.8380952380952" customWidth="1"/>
    <col min="4" max="4" width="10.3333333333333" customWidth="1"/>
    <col min="5" max="5" width="4.33333333333333" customWidth="1"/>
    <col min="6" max="6" width="36.5047619047619" customWidth="1"/>
  </cols>
  <sheetData>
    <row r="1" ht="43.5" customHeight="1" spans="1:6">
      <c r="A1" s="21" t="s">
        <v>364</v>
      </c>
      <c r="B1" s="21"/>
      <c r="C1" s="21"/>
      <c r="D1" s="21"/>
      <c r="E1" s="21"/>
      <c r="F1" s="22"/>
    </row>
    <row r="2" ht="25.5" customHeight="1" spans="1:6">
      <c r="A2" s="23" t="s">
        <v>841</v>
      </c>
      <c r="B2" s="23"/>
      <c r="C2" s="16"/>
      <c r="D2" s="16"/>
      <c r="E2" s="16"/>
      <c r="F2" s="24" t="s">
        <v>74</v>
      </c>
    </row>
    <row r="3" ht="18.75" customHeight="1" spans="1:6">
      <c r="A3" s="25" t="s">
        <v>1</v>
      </c>
      <c r="B3" s="26" t="s">
        <v>243</v>
      </c>
      <c r="C3" s="26"/>
      <c r="D3" s="26" t="s">
        <v>5</v>
      </c>
      <c r="E3" s="27" t="s">
        <v>124</v>
      </c>
      <c r="F3" s="27"/>
    </row>
    <row r="4" ht="18.75" customHeight="1" spans="1:6">
      <c r="A4" s="8">
        <v>1</v>
      </c>
      <c r="B4" s="10" t="s">
        <v>365</v>
      </c>
      <c r="C4" s="10"/>
      <c r="D4" s="10" t="s">
        <v>366</v>
      </c>
      <c r="E4" s="28">
        <v>0</v>
      </c>
      <c r="F4" s="28"/>
    </row>
    <row r="5" ht="18.75" customHeight="1" spans="1:6">
      <c r="A5" s="8">
        <v>2</v>
      </c>
      <c r="B5" s="10" t="s">
        <v>367</v>
      </c>
      <c r="C5" s="10"/>
      <c r="D5" s="10" t="s">
        <v>366</v>
      </c>
      <c r="E5" s="28">
        <v>0</v>
      </c>
      <c r="F5" s="28"/>
    </row>
    <row r="6" ht="18.75" customHeight="1" spans="1:6">
      <c r="A6" s="8">
        <v>3</v>
      </c>
      <c r="B6" s="10" t="s">
        <v>368</v>
      </c>
      <c r="C6" s="10"/>
      <c r="D6" s="10" t="s">
        <v>220</v>
      </c>
      <c r="E6" s="28">
        <v>0.242</v>
      </c>
      <c r="F6" s="28"/>
    </row>
    <row r="7" ht="18.75" customHeight="1" spans="1:6">
      <c r="A7" s="29">
        <v>4</v>
      </c>
      <c r="B7" s="13" t="s">
        <v>369</v>
      </c>
      <c r="C7" s="13"/>
      <c r="D7" s="13" t="s">
        <v>366</v>
      </c>
      <c r="E7" s="30">
        <v>0</v>
      </c>
      <c r="F7" s="30"/>
    </row>
    <row r="8" ht="18" customHeight="1" spans="1:6">
      <c r="A8" s="15" t="s">
        <v>117</v>
      </c>
      <c r="B8" s="15"/>
      <c r="C8" s="16" t="s">
        <v>118</v>
      </c>
      <c r="D8" s="16"/>
      <c r="E8" s="16"/>
      <c r="F8" s="17" t="s">
        <v>119</v>
      </c>
    </row>
  </sheetData>
  <mergeCells count="15">
    <mergeCell ref="A1:F1"/>
    <mergeCell ref="A2:B2"/>
    <mergeCell ref="C2:E2"/>
    <mergeCell ref="B3:C3"/>
    <mergeCell ref="E3:F3"/>
    <mergeCell ref="B4:C4"/>
    <mergeCell ref="E4:F4"/>
    <mergeCell ref="B5:C5"/>
    <mergeCell ref="E5:F5"/>
    <mergeCell ref="B6:C6"/>
    <mergeCell ref="E6:F6"/>
    <mergeCell ref="B7:C7"/>
    <mergeCell ref="E7:F7"/>
    <mergeCell ref="A8:B8"/>
    <mergeCell ref="C8:E8"/>
  </mergeCells>
  <printOptions horizontalCentered="1"/>
  <pageMargins left="0.303916666666667" right="0.303916666666667" top="0.75" bottom="0" header="0.75" footer="0"/>
  <pageSetup paperSize="9" orientation="portrait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showGridLines="0" workbookViewId="0">
      <selection activeCell="A1" sqref="A1:I1"/>
    </sheetView>
  </sheetViews>
  <sheetFormatPr defaultColWidth="9" defaultRowHeight="12"/>
  <cols>
    <col min="1" max="1" width="8.5047619047619" customWidth="1"/>
    <col min="2" max="2" width="15.5047619047619" customWidth="1"/>
    <col min="3" max="3" width="14.1714285714286" customWidth="1"/>
    <col min="4" max="4" width="17" customWidth="1"/>
    <col min="5" max="5" width="8.66666666666667" customWidth="1"/>
    <col min="6" max="6" width="11.8285714285714" customWidth="1"/>
    <col min="7" max="7" width="4.5047619047619" customWidth="1"/>
    <col min="8" max="9" width="16.5047619047619" customWidth="1"/>
  </cols>
  <sheetData>
    <row r="1" ht="43.5" customHeight="1" spans="1:9">
      <c r="A1" s="1" t="s">
        <v>370</v>
      </c>
      <c r="B1" s="1"/>
      <c r="C1" s="1"/>
      <c r="D1" s="1"/>
      <c r="E1" s="1"/>
      <c r="F1" s="1"/>
      <c r="G1" s="2"/>
      <c r="H1" s="2"/>
      <c r="I1" s="2"/>
    </row>
    <row r="2" ht="28.5" customHeight="1" spans="1:9">
      <c r="A2" s="3" t="s">
        <v>841</v>
      </c>
      <c r="B2" s="3"/>
      <c r="C2" s="3"/>
      <c r="D2" s="4"/>
      <c r="E2" s="4"/>
      <c r="F2" s="4"/>
      <c r="G2" s="5" t="s">
        <v>74</v>
      </c>
      <c r="H2" s="5"/>
      <c r="I2" s="5"/>
    </row>
    <row r="3" ht="18.75" customHeight="1" spans="1:9">
      <c r="A3" s="6" t="s">
        <v>1</v>
      </c>
      <c r="B3" s="7" t="s">
        <v>371</v>
      </c>
      <c r="C3" s="7" t="s">
        <v>243</v>
      </c>
      <c r="D3" s="7"/>
      <c r="E3" s="7" t="s">
        <v>5</v>
      </c>
      <c r="F3" s="7" t="s">
        <v>124</v>
      </c>
      <c r="G3" s="7"/>
      <c r="H3" s="7" t="s">
        <v>245</v>
      </c>
      <c r="I3" s="18" t="s">
        <v>372</v>
      </c>
    </row>
    <row r="4" ht="18.75" customHeight="1" spans="1:9">
      <c r="A4" s="8">
        <v>1</v>
      </c>
      <c r="B4" s="9" t="s">
        <v>687</v>
      </c>
      <c r="C4" s="9" t="s">
        <v>663</v>
      </c>
      <c r="D4" s="9"/>
      <c r="E4" s="10" t="s">
        <v>366</v>
      </c>
      <c r="F4" s="11">
        <v>2.754</v>
      </c>
      <c r="G4" s="11"/>
      <c r="H4" s="11">
        <v>4200</v>
      </c>
      <c r="I4" s="19">
        <v>11566.8</v>
      </c>
    </row>
    <row r="5" ht="18.75" customHeight="1" spans="1:9">
      <c r="A5" s="8">
        <v>2</v>
      </c>
      <c r="B5" s="9" t="s">
        <v>885</v>
      </c>
      <c r="C5" s="9" t="s">
        <v>657</v>
      </c>
      <c r="D5" s="9"/>
      <c r="E5" s="10" t="s">
        <v>366</v>
      </c>
      <c r="F5" s="11">
        <v>2.278</v>
      </c>
      <c r="G5" s="11"/>
      <c r="H5" s="11">
        <v>4200</v>
      </c>
      <c r="I5" s="19">
        <v>9567.6</v>
      </c>
    </row>
    <row r="6" ht="18.75" customHeight="1" spans="1:9">
      <c r="A6" s="8">
        <v>3</v>
      </c>
      <c r="B6" s="9" t="s">
        <v>886</v>
      </c>
      <c r="C6" s="9" t="s">
        <v>660</v>
      </c>
      <c r="D6" s="9"/>
      <c r="E6" s="10" t="s">
        <v>366</v>
      </c>
      <c r="F6" s="11">
        <v>1.883</v>
      </c>
      <c r="G6" s="11"/>
      <c r="H6" s="11">
        <v>4200</v>
      </c>
      <c r="I6" s="19">
        <v>7908.6</v>
      </c>
    </row>
    <row r="7" ht="18.75" customHeight="1" spans="1:9">
      <c r="A7" s="8">
        <v>4</v>
      </c>
      <c r="B7" s="9" t="s">
        <v>887</v>
      </c>
      <c r="C7" s="9" t="s">
        <v>845</v>
      </c>
      <c r="D7" s="9"/>
      <c r="E7" s="10" t="s">
        <v>366</v>
      </c>
      <c r="F7" s="11">
        <v>3.478</v>
      </c>
      <c r="G7" s="11"/>
      <c r="H7" s="11">
        <v>4200</v>
      </c>
      <c r="I7" s="19">
        <v>14607.6</v>
      </c>
    </row>
    <row r="8" ht="18.75" customHeight="1" spans="1:9">
      <c r="A8" s="8">
        <v>5</v>
      </c>
      <c r="B8" s="9" t="s">
        <v>888</v>
      </c>
      <c r="C8" s="9" t="s">
        <v>848</v>
      </c>
      <c r="D8" s="9"/>
      <c r="E8" s="10" t="s">
        <v>366</v>
      </c>
      <c r="F8" s="11">
        <v>2.862</v>
      </c>
      <c r="G8" s="11"/>
      <c r="H8" s="11">
        <v>4200</v>
      </c>
      <c r="I8" s="19">
        <v>12020.4</v>
      </c>
    </row>
    <row r="9" ht="18" customHeight="1" spans="1:9">
      <c r="A9" s="12"/>
      <c r="B9" s="13"/>
      <c r="C9" s="13" t="s">
        <v>68</v>
      </c>
      <c r="D9" s="13"/>
      <c r="E9" s="14"/>
      <c r="F9" s="14"/>
      <c r="G9" s="14"/>
      <c r="H9" s="14"/>
      <c r="I9" s="20">
        <v>55671</v>
      </c>
    </row>
    <row r="10" ht="18" customHeight="1" spans="1:9">
      <c r="A10" s="15" t="s">
        <v>117</v>
      </c>
      <c r="B10" s="15"/>
      <c r="C10" s="15"/>
      <c r="D10" s="16" t="s">
        <v>118</v>
      </c>
      <c r="E10" s="16"/>
      <c r="F10" s="16"/>
      <c r="G10" s="17" t="s">
        <v>119</v>
      </c>
      <c r="H10" s="17"/>
      <c r="I10" s="17"/>
    </row>
  </sheetData>
  <mergeCells count="21">
    <mergeCell ref="A1:I1"/>
    <mergeCell ref="A2:C2"/>
    <mergeCell ref="D2:F2"/>
    <mergeCell ref="G2:I2"/>
    <mergeCell ref="C3:D3"/>
    <mergeCell ref="F3:G3"/>
    <mergeCell ref="C4:D4"/>
    <mergeCell ref="F4:G4"/>
    <mergeCell ref="C5:D5"/>
    <mergeCell ref="F5:G5"/>
    <mergeCell ref="C6:D6"/>
    <mergeCell ref="F6:G6"/>
    <mergeCell ref="C7:D7"/>
    <mergeCell ref="F7:G7"/>
    <mergeCell ref="C8:D8"/>
    <mergeCell ref="F8:G8"/>
    <mergeCell ref="C9:D9"/>
    <mergeCell ref="F9:G9"/>
    <mergeCell ref="A10:C10"/>
    <mergeCell ref="D10:F10"/>
    <mergeCell ref="G10:I10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showGridLines="0" workbookViewId="0">
      <selection activeCell="A1" sqref="A1:H1"/>
    </sheetView>
  </sheetViews>
  <sheetFormatPr defaultColWidth="9" defaultRowHeight="12" outlineLevelCol="7"/>
  <cols>
    <col min="1" max="1" width="11" customWidth="1"/>
    <col min="2" max="2" width="11.1714285714286" customWidth="1"/>
    <col min="3" max="3" width="14.5047619047619" customWidth="1"/>
    <col min="4" max="4" width="10" customWidth="1"/>
    <col min="5" max="5" width="26.5047619047619" customWidth="1"/>
    <col min="6" max="6" width="8.82857142857143" customWidth="1"/>
    <col min="7" max="7" width="12.6666666666667" customWidth="1"/>
    <col min="8" max="8" width="15" customWidth="1"/>
  </cols>
  <sheetData>
    <row r="1" ht="43.5" customHeight="1" spans="1:8">
      <c r="A1" s="1" t="s">
        <v>72</v>
      </c>
      <c r="B1" s="1"/>
      <c r="C1" s="1"/>
      <c r="D1" s="1"/>
      <c r="E1" s="1"/>
      <c r="F1" s="2"/>
      <c r="G1" s="2"/>
      <c r="H1" s="2"/>
    </row>
    <row r="2" ht="28.5" customHeight="1" spans="1:8">
      <c r="A2" s="3" t="s">
        <v>889</v>
      </c>
      <c r="B2" s="3"/>
      <c r="C2" s="3"/>
      <c r="D2" s="4"/>
      <c r="E2" s="4"/>
      <c r="F2" s="5" t="s">
        <v>74</v>
      </c>
      <c r="G2" s="5"/>
      <c r="H2" s="5"/>
    </row>
    <row r="3" ht="18.75" customHeight="1" spans="1:8">
      <c r="A3" s="25" t="s">
        <v>75</v>
      </c>
      <c r="B3" s="26" t="s">
        <v>1</v>
      </c>
      <c r="C3" s="26" t="s">
        <v>76</v>
      </c>
      <c r="D3" s="26"/>
      <c r="E3" s="26" t="s">
        <v>77</v>
      </c>
      <c r="F3" s="26"/>
      <c r="G3" s="26" t="s">
        <v>78</v>
      </c>
      <c r="H3" s="27" t="s">
        <v>79</v>
      </c>
    </row>
    <row r="4" ht="25.5" customHeight="1" spans="1:8">
      <c r="A4" s="8">
        <v>1</v>
      </c>
      <c r="B4" s="10" t="s">
        <v>52</v>
      </c>
      <c r="C4" s="9" t="s">
        <v>80</v>
      </c>
      <c r="D4" s="9"/>
      <c r="E4" s="9" t="s">
        <v>81</v>
      </c>
      <c r="F4" s="9"/>
      <c r="G4" s="10"/>
      <c r="H4" s="19">
        <v>44058.91</v>
      </c>
    </row>
    <row r="5" ht="18.75" customHeight="1" spans="1:8">
      <c r="A5" s="8">
        <v>2</v>
      </c>
      <c r="B5" s="10" t="s">
        <v>54</v>
      </c>
      <c r="C5" s="9" t="s">
        <v>82</v>
      </c>
      <c r="D5" s="9"/>
      <c r="E5" s="9" t="s">
        <v>82</v>
      </c>
      <c r="F5" s="9"/>
      <c r="G5" s="10"/>
      <c r="H5" s="19">
        <v>12060.94</v>
      </c>
    </row>
    <row r="6" ht="18.75" customHeight="1" spans="1:8">
      <c r="A6" s="8">
        <v>3</v>
      </c>
      <c r="B6" s="10" t="s">
        <v>55</v>
      </c>
      <c r="C6" s="9" t="s">
        <v>83</v>
      </c>
      <c r="D6" s="9"/>
      <c r="E6" s="9" t="s">
        <v>83</v>
      </c>
      <c r="F6" s="9"/>
      <c r="G6" s="10"/>
      <c r="H6" s="19">
        <v>6011.28</v>
      </c>
    </row>
    <row r="7" ht="18.75" customHeight="1" spans="1:8">
      <c r="A7" s="8">
        <v>4</v>
      </c>
      <c r="B7" s="10" t="s">
        <v>84</v>
      </c>
      <c r="C7" s="9" t="s">
        <v>85</v>
      </c>
      <c r="D7" s="9"/>
      <c r="E7" s="9" t="s">
        <v>86</v>
      </c>
      <c r="F7" s="9"/>
      <c r="G7" s="10"/>
      <c r="H7" s="19">
        <v>481.52</v>
      </c>
    </row>
    <row r="8" ht="18.75" customHeight="1" spans="1:8">
      <c r="A8" s="8">
        <v>5</v>
      </c>
      <c r="B8" s="10" t="s">
        <v>87</v>
      </c>
      <c r="C8" s="9" t="s">
        <v>88</v>
      </c>
      <c r="D8" s="9"/>
      <c r="E8" s="9" t="s">
        <v>89</v>
      </c>
      <c r="F8" s="9"/>
      <c r="G8" s="10"/>
      <c r="H8" s="19">
        <v>25505.17</v>
      </c>
    </row>
    <row r="9" ht="18.75" customHeight="1" spans="1:8">
      <c r="A9" s="8">
        <v>6</v>
      </c>
      <c r="B9" s="10" t="s">
        <v>56</v>
      </c>
      <c r="C9" s="9" t="s">
        <v>90</v>
      </c>
      <c r="D9" s="9"/>
      <c r="E9" s="9" t="s">
        <v>82</v>
      </c>
      <c r="F9" s="9"/>
      <c r="G9" s="10" t="s">
        <v>374</v>
      </c>
      <c r="H9" s="19">
        <v>806.88</v>
      </c>
    </row>
    <row r="10" ht="25.5" customHeight="1" spans="1:8">
      <c r="A10" s="8">
        <v>7</v>
      </c>
      <c r="B10" s="10" t="s">
        <v>58</v>
      </c>
      <c r="C10" s="9" t="s">
        <v>93</v>
      </c>
      <c r="D10" s="9"/>
      <c r="E10" s="9" t="s">
        <v>82</v>
      </c>
      <c r="F10" s="9"/>
      <c r="G10" s="10" t="s">
        <v>375</v>
      </c>
      <c r="H10" s="19">
        <v>518.62</v>
      </c>
    </row>
    <row r="11" ht="25.5" customHeight="1" spans="1:8">
      <c r="A11" s="8">
        <v>8</v>
      </c>
      <c r="B11" s="10" t="s">
        <v>60</v>
      </c>
      <c r="C11" s="9" t="s">
        <v>94</v>
      </c>
      <c r="D11" s="9"/>
      <c r="E11" s="9" t="s">
        <v>95</v>
      </c>
      <c r="F11" s="9"/>
      <c r="G11" s="10"/>
      <c r="H11" s="19">
        <v>-660.17</v>
      </c>
    </row>
    <row r="12" ht="18.75" customHeight="1" spans="1:8">
      <c r="A12" s="8">
        <v>9</v>
      </c>
      <c r="B12" s="10" t="s">
        <v>61</v>
      </c>
      <c r="C12" s="9" t="s">
        <v>96</v>
      </c>
      <c r="D12" s="9"/>
      <c r="E12" s="9"/>
      <c r="F12" s="9"/>
      <c r="G12" s="10"/>
      <c r="H12" s="19"/>
    </row>
    <row r="13" ht="25.5" customHeight="1" spans="1:8">
      <c r="A13" s="8">
        <v>10</v>
      </c>
      <c r="B13" s="10" t="s">
        <v>62</v>
      </c>
      <c r="C13" s="9" t="s">
        <v>97</v>
      </c>
      <c r="D13" s="9"/>
      <c r="E13" s="9" t="s">
        <v>98</v>
      </c>
      <c r="F13" s="9"/>
      <c r="G13" s="10"/>
      <c r="H13" s="19">
        <v>-660.17</v>
      </c>
    </row>
    <row r="14" ht="18.75" customHeight="1" spans="1:8">
      <c r="A14" s="8">
        <v>11</v>
      </c>
      <c r="B14" s="10" t="s">
        <v>63</v>
      </c>
      <c r="C14" s="9" t="s">
        <v>99</v>
      </c>
      <c r="D14" s="9"/>
      <c r="E14" s="9"/>
      <c r="F14" s="9"/>
      <c r="G14" s="10"/>
      <c r="H14" s="19"/>
    </row>
    <row r="15" ht="18.75" customHeight="1" spans="1:8">
      <c r="A15" s="8">
        <v>12</v>
      </c>
      <c r="B15" s="10" t="s">
        <v>64</v>
      </c>
      <c r="C15" s="9" t="s">
        <v>42</v>
      </c>
      <c r="D15" s="9"/>
      <c r="E15" s="9"/>
      <c r="F15" s="9"/>
      <c r="G15" s="10"/>
      <c r="H15" s="19"/>
    </row>
    <row r="16" ht="18.75" customHeight="1" spans="1:8">
      <c r="A16" s="8">
        <v>13</v>
      </c>
      <c r="B16" s="10" t="s">
        <v>71</v>
      </c>
      <c r="C16" s="9" t="s">
        <v>100</v>
      </c>
      <c r="D16" s="9"/>
      <c r="E16" s="9" t="s">
        <v>82</v>
      </c>
      <c r="F16" s="9"/>
      <c r="G16" s="10" t="s">
        <v>376</v>
      </c>
      <c r="H16" s="19">
        <v>1758.49</v>
      </c>
    </row>
    <row r="17" ht="18.75" customHeight="1" spans="1:8">
      <c r="A17" s="8">
        <v>14</v>
      </c>
      <c r="B17" s="10" t="s">
        <v>102</v>
      </c>
      <c r="C17" s="9" t="s">
        <v>103</v>
      </c>
      <c r="D17" s="9"/>
      <c r="E17" s="9" t="s">
        <v>82</v>
      </c>
      <c r="F17" s="9"/>
      <c r="G17" s="10" t="s">
        <v>377</v>
      </c>
      <c r="H17" s="19">
        <v>571.69</v>
      </c>
    </row>
    <row r="18" ht="36.75" customHeight="1" spans="1:8">
      <c r="A18" s="8">
        <v>15</v>
      </c>
      <c r="B18" s="10" t="s">
        <v>105</v>
      </c>
      <c r="C18" s="9" t="s">
        <v>106</v>
      </c>
      <c r="D18" s="9"/>
      <c r="E18" s="9" t="s">
        <v>107</v>
      </c>
      <c r="F18" s="9"/>
      <c r="G18" s="10"/>
      <c r="H18" s="19">
        <v>46535.8</v>
      </c>
    </row>
    <row r="19" ht="18.75" customHeight="1" spans="1:8">
      <c r="A19" s="8">
        <v>16</v>
      </c>
      <c r="B19" s="10" t="s">
        <v>108</v>
      </c>
      <c r="C19" s="9" t="s">
        <v>109</v>
      </c>
      <c r="D19" s="9"/>
      <c r="E19" s="9" t="s">
        <v>106</v>
      </c>
      <c r="F19" s="9"/>
      <c r="G19" s="10" t="s">
        <v>110</v>
      </c>
      <c r="H19" s="19">
        <v>4188.22</v>
      </c>
    </row>
    <row r="20" ht="18.75" customHeight="1" spans="1:8">
      <c r="A20" s="8">
        <v>17</v>
      </c>
      <c r="B20" s="10" t="s">
        <v>111</v>
      </c>
      <c r="C20" s="9" t="s">
        <v>112</v>
      </c>
      <c r="D20" s="9"/>
      <c r="E20" s="9" t="s">
        <v>113</v>
      </c>
      <c r="F20" s="9"/>
      <c r="G20" s="10"/>
      <c r="H20" s="19">
        <v>50724.02</v>
      </c>
    </row>
    <row r="21" ht="18.75" customHeight="1" spans="1:8">
      <c r="A21" s="8">
        <v>18</v>
      </c>
      <c r="B21" s="10" t="s">
        <v>110</v>
      </c>
      <c r="C21" s="9" t="s">
        <v>114</v>
      </c>
      <c r="D21" s="9"/>
      <c r="E21" s="9" t="s">
        <v>112</v>
      </c>
      <c r="F21" s="9"/>
      <c r="G21" s="10"/>
      <c r="H21" s="19">
        <v>50724.02</v>
      </c>
    </row>
    <row r="22" ht="18" customHeight="1" spans="1:8">
      <c r="A22" s="12"/>
      <c r="B22" s="40" t="s">
        <v>115</v>
      </c>
      <c r="C22" s="40"/>
      <c r="D22" s="40"/>
      <c r="E22" s="13" t="s">
        <v>890</v>
      </c>
      <c r="F22" s="13"/>
      <c r="G22" s="13"/>
      <c r="H22" s="30"/>
    </row>
    <row r="23" ht="18" customHeight="1" spans="1:8">
      <c r="A23" s="15" t="s">
        <v>117</v>
      </c>
      <c r="B23" s="15"/>
      <c r="C23" s="15"/>
      <c r="D23" s="16" t="s">
        <v>118</v>
      </c>
      <c r="E23" s="16"/>
      <c r="F23" s="17" t="s">
        <v>119</v>
      </c>
      <c r="G23" s="17"/>
      <c r="H23" s="17"/>
    </row>
  </sheetData>
  <mergeCells count="47">
    <mergeCell ref="A1:H1"/>
    <mergeCell ref="A2:C2"/>
    <mergeCell ref="D2:E2"/>
    <mergeCell ref="F2:H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B22:D22"/>
    <mergeCell ref="E22:H22"/>
    <mergeCell ref="A23:C23"/>
    <mergeCell ref="D23:E23"/>
    <mergeCell ref="F23:H23"/>
  </mergeCells>
  <printOptions horizontalCentered="1"/>
  <pageMargins left="0.303916666666667" right="0.303916666666667" top="0.75" bottom="0" header="0.75" footer="0"/>
  <pageSetup paperSize="9" orientation="portrait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8"/>
  <sheetViews>
    <sheetView showGridLines="0" workbookViewId="0">
      <selection activeCell="A1" sqref="A1:M1"/>
    </sheetView>
  </sheetViews>
  <sheetFormatPr defaultColWidth="9" defaultRowHeight="12"/>
  <cols>
    <col min="1" max="1" width="8" customWidth="1"/>
    <col min="2" max="2" width="7" customWidth="1"/>
    <col min="3" max="3" width="23.5047619047619" customWidth="1"/>
    <col min="4" max="4" width="0.504761904761905" customWidth="1"/>
    <col min="5" max="5" width="7" customWidth="1"/>
    <col min="6" max="6" width="9.82857142857143" customWidth="1"/>
    <col min="7" max="7" width="8.17142857142857" customWidth="1"/>
    <col min="8" max="8" width="11.6666666666667" customWidth="1"/>
    <col min="9" max="9" width="0.171428571428571" customWidth="1"/>
    <col min="10" max="10" width="9.17142857142857" customWidth="1"/>
    <col min="11" max="12" width="9.33333333333333" customWidth="1"/>
    <col min="13" max="13" width="9.5047619047619" customWidth="1"/>
  </cols>
  <sheetData>
    <row r="1" ht="43.5" customHeight="1" spans="1:13">
      <c r="A1" s="1" t="s">
        <v>446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</row>
    <row r="2" ht="28.5" customHeight="1" spans="1:13">
      <c r="A2" s="3" t="s">
        <v>889</v>
      </c>
      <c r="B2" s="3"/>
      <c r="C2" s="3"/>
      <c r="D2" s="4"/>
      <c r="E2" s="4"/>
      <c r="F2" s="4"/>
      <c r="G2" s="4"/>
      <c r="H2" s="4"/>
      <c r="I2" s="4"/>
      <c r="J2" s="5" t="s">
        <v>447</v>
      </c>
      <c r="K2" s="5"/>
      <c r="L2" s="5"/>
      <c r="M2" s="5"/>
    </row>
    <row r="3" ht="18" customHeight="1" spans="1:13">
      <c r="A3" s="6" t="s">
        <v>1</v>
      </c>
      <c r="B3" s="7" t="s">
        <v>122</v>
      </c>
      <c r="C3" s="7" t="s">
        <v>123</v>
      </c>
      <c r="D3" s="7"/>
      <c r="E3" s="7" t="s">
        <v>5</v>
      </c>
      <c r="F3" s="7" t="s">
        <v>124</v>
      </c>
      <c r="G3" s="7" t="s">
        <v>125</v>
      </c>
      <c r="H3" s="7" t="s">
        <v>126</v>
      </c>
      <c r="I3" s="7" t="s">
        <v>127</v>
      </c>
      <c r="J3" s="7"/>
      <c r="K3" s="7"/>
      <c r="L3" s="7"/>
      <c r="M3" s="18" t="s">
        <v>128</v>
      </c>
    </row>
    <row r="4" ht="18" customHeight="1" spans="1:13">
      <c r="A4" s="32"/>
      <c r="B4" s="33"/>
      <c r="C4" s="33"/>
      <c r="D4" s="33"/>
      <c r="E4" s="33"/>
      <c r="F4" s="33"/>
      <c r="G4" s="33"/>
      <c r="H4" s="33"/>
      <c r="I4" s="33" t="s">
        <v>82</v>
      </c>
      <c r="J4" s="33"/>
      <c r="K4" s="33" t="s">
        <v>83</v>
      </c>
      <c r="L4" s="33" t="s">
        <v>86</v>
      </c>
      <c r="M4" s="38"/>
    </row>
    <row r="5" ht="18.75" customHeight="1" spans="1:13">
      <c r="A5" s="8"/>
      <c r="B5" s="9"/>
      <c r="C5" s="9" t="s">
        <v>891</v>
      </c>
      <c r="D5" s="9"/>
      <c r="E5" s="10"/>
      <c r="F5" s="11"/>
      <c r="G5" s="11"/>
      <c r="H5" s="11">
        <v>359.97</v>
      </c>
      <c r="I5" s="11">
        <v>256.78</v>
      </c>
      <c r="J5" s="11"/>
      <c r="K5" s="11">
        <v>93.57</v>
      </c>
      <c r="L5" s="11">
        <v>9.62</v>
      </c>
      <c r="M5" s="19">
        <v>972.68</v>
      </c>
    </row>
    <row r="6" ht="36.75" customHeight="1" spans="1:13">
      <c r="A6" s="8">
        <v>1</v>
      </c>
      <c r="B6" s="9" t="s">
        <v>892</v>
      </c>
      <c r="C6" s="9" t="s">
        <v>893</v>
      </c>
      <c r="D6" s="9"/>
      <c r="E6" s="10" t="s">
        <v>894</v>
      </c>
      <c r="F6" s="11">
        <v>0.48</v>
      </c>
      <c r="G6" s="11">
        <v>220.32</v>
      </c>
      <c r="H6" s="11">
        <v>105.75</v>
      </c>
      <c r="I6" s="11">
        <v>104.56</v>
      </c>
      <c r="J6" s="11"/>
      <c r="K6" s="11">
        <v>1.09</v>
      </c>
      <c r="L6" s="11">
        <v>0.1</v>
      </c>
      <c r="M6" s="19">
        <v>155.98</v>
      </c>
    </row>
    <row r="7" ht="18" customHeight="1" spans="1:13">
      <c r="A7" s="8"/>
      <c r="B7" s="9" t="s">
        <v>466</v>
      </c>
      <c r="C7" s="9" t="s">
        <v>895</v>
      </c>
      <c r="D7" s="9"/>
      <c r="E7" s="10" t="s">
        <v>145</v>
      </c>
      <c r="F7" s="11">
        <v>4.877</v>
      </c>
      <c r="G7" s="11">
        <v>20.19</v>
      </c>
      <c r="H7" s="9"/>
      <c r="I7" s="9"/>
      <c r="J7" s="9"/>
      <c r="K7" s="9"/>
      <c r="L7" s="9"/>
      <c r="M7" s="19">
        <v>98.47</v>
      </c>
    </row>
    <row r="8" ht="18" customHeight="1" spans="1:13">
      <c r="A8" s="8"/>
      <c r="B8" s="9" t="s">
        <v>466</v>
      </c>
      <c r="C8" s="9" t="s">
        <v>896</v>
      </c>
      <c r="D8" s="9"/>
      <c r="E8" s="10" t="s">
        <v>533</v>
      </c>
      <c r="F8" s="11">
        <v>3.562</v>
      </c>
      <c r="G8" s="11">
        <v>16.15</v>
      </c>
      <c r="H8" s="9"/>
      <c r="I8" s="9"/>
      <c r="J8" s="9"/>
      <c r="K8" s="9"/>
      <c r="L8" s="9"/>
      <c r="M8" s="19">
        <v>57.53</v>
      </c>
    </row>
    <row r="9" ht="25.5" customHeight="1" spans="1:13">
      <c r="A9" s="8">
        <v>2</v>
      </c>
      <c r="B9" s="9" t="s">
        <v>897</v>
      </c>
      <c r="C9" s="9" t="s">
        <v>898</v>
      </c>
      <c r="D9" s="9"/>
      <c r="E9" s="10" t="s">
        <v>533</v>
      </c>
      <c r="F9" s="11">
        <v>1</v>
      </c>
      <c r="G9" s="11">
        <v>60.4</v>
      </c>
      <c r="H9" s="11">
        <v>60.4</v>
      </c>
      <c r="I9" s="11">
        <v>36.95</v>
      </c>
      <c r="J9" s="11"/>
      <c r="K9" s="11">
        <v>21.07</v>
      </c>
      <c r="L9" s="11">
        <v>2.38</v>
      </c>
      <c r="M9" s="19">
        <v>142.79</v>
      </c>
    </row>
    <row r="10" ht="18" customHeight="1" spans="1:13">
      <c r="A10" s="8"/>
      <c r="B10" s="9" t="s">
        <v>466</v>
      </c>
      <c r="C10" s="9" t="s">
        <v>899</v>
      </c>
      <c r="D10" s="9"/>
      <c r="E10" s="10" t="s">
        <v>533</v>
      </c>
      <c r="F10" s="11">
        <v>1.01</v>
      </c>
      <c r="G10" s="11">
        <v>141.38</v>
      </c>
      <c r="H10" s="9"/>
      <c r="I10" s="9"/>
      <c r="J10" s="9"/>
      <c r="K10" s="9"/>
      <c r="L10" s="9"/>
      <c r="M10" s="19">
        <v>142.79</v>
      </c>
    </row>
    <row r="11" ht="25.5" customHeight="1" spans="1:13">
      <c r="A11" s="8">
        <v>3</v>
      </c>
      <c r="B11" s="9" t="s">
        <v>897</v>
      </c>
      <c r="C11" s="9" t="s">
        <v>898</v>
      </c>
      <c r="D11" s="9"/>
      <c r="E11" s="10" t="s">
        <v>533</v>
      </c>
      <c r="F11" s="11">
        <v>1</v>
      </c>
      <c r="G11" s="11">
        <v>60.4</v>
      </c>
      <c r="H11" s="11">
        <v>60.4</v>
      </c>
      <c r="I11" s="11">
        <v>36.95</v>
      </c>
      <c r="J11" s="11"/>
      <c r="K11" s="11">
        <v>21.07</v>
      </c>
      <c r="L11" s="11">
        <v>2.38</v>
      </c>
      <c r="M11" s="19">
        <v>124.74</v>
      </c>
    </row>
    <row r="12" ht="18" customHeight="1" spans="1:13">
      <c r="A12" s="8"/>
      <c r="B12" s="9" t="s">
        <v>466</v>
      </c>
      <c r="C12" s="9" t="s">
        <v>900</v>
      </c>
      <c r="D12" s="9"/>
      <c r="E12" s="10" t="s">
        <v>533</v>
      </c>
      <c r="F12" s="11">
        <v>1.01</v>
      </c>
      <c r="G12" s="11">
        <v>123.5</v>
      </c>
      <c r="H12" s="9"/>
      <c r="I12" s="9"/>
      <c r="J12" s="9"/>
      <c r="K12" s="9"/>
      <c r="L12" s="9"/>
      <c r="M12" s="19">
        <v>124.74</v>
      </c>
    </row>
    <row r="13" ht="25.5" customHeight="1" spans="1:13">
      <c r="A13" s="8">
        <v>4</v>
      </c>
      <c r="B13" s="9" t="s">
        <v>897</v>
      </c>
      <c r="C13" s="9" t="s">
        <v>898</v>
      </c>
      <c r="D13" s="9"/>
      <c r="E13" s="10" t="s">
        <v>533</v>
      </c>
      <c r="F13" s="11">
        <v>1</v>
      </c>
      <c r="G13" s="11">
        <v>60.4</v>
      </c>
      <c r="H13" s="11">
        <v>60.4</v>
      </c>
      <c r="I13" s="11">
        <v>36.95</v>
      </c>
      <c r="J13" s="11"/>
      <c r="K13" s="11">
        <v>21.07</v>
      </c>
      <c r="L13" s="11">
        <v>2.38</v>
      </c>
      <c r="M13" s="19">
        <v>357.35</v>
      </c>
    </row>
    <row r="14" ht="18" customHeight="1" spans="1:13">
      <c r="A14" s="8"/>
      <c r="B14" s="9" t="s">
        <v>466</v>
      </c>
      <c r="C14" s="9" t="s">
        <v>901</v>
      </c>
      <c r="D14" s="9"/>
      <c r="E14" s="10" t="s">
        <v>533</v>
      </c>
      <c r="F14" s="11">
        <v>1.01</v>
      </c>
      <c r="G14" s="11">
        <v>353.81</v>
      </c>
      <c r="H14" s="9"/>
      <c r="I14" s="9"/>
      <c r="J14" s="9"/>
      <c r="K14" s="9"/>
      <c r="L14" s="9"/>
      <c r="M14" s="19">
        <v>357.35</v>
      </c>
    </row>
    <row r="15" ht="25.5" customHeight="1" spans="1:13">
      <c r="A15" s="8">
        <v>5</v>
      </c>
      <c r="B15" s="9" t="s">
        <v>897</v>
      </c>
      <c r="C15" s="9" t="s">
        <v>898</v>
      </c>
      <c r="D15" s="9"/>
      <c r="E15" s="10" t="s">
        <v>533</v>
      </c>
      <c r="F15" s="11">
        <v>1</v>
      </c>
      <c r="G15" s="11">
        <v>60.4</v>
      </c>
      <c r="H15" s="11">
        <v>60.4</v>
      </c>
      <c r="I15" s="11">
        <v>36.95</v>
      </c>
      <c r="J15" s="11"/>
      <c r="K15" s="11">
        <v>21.07</v>
      </c>
      <c r="L15" s="11">
        <v>2.38</v>
      </c>
      <c r="M15" s="19">
        <v>191.82</v>
      </c>
    </row>
    <row r="16" ht="18" customHeight="1" spans="1:13">
      <c r="A16" s="8"/>
      <c r="B16" s="9" t="s">
        <v>466</v>
      </c>
      <c r="C16" s="9" t="s">
        <v>902</v>
      </c>
      <c r="D16" s="9"/>
      <c r="E16" s="10" t="s">
        <v>533</v>
      </c>
      <c r="F16" s="11">
        <v>1.01</v>
      </c>
      <c r="G16" s="11">
        <v>189.92</v>
      </c>
      <c r="H16" s="9"/>
      <c r="I16" s="9"/>
      <c r="J16" s="9"/>
      <c r="K16" s="9"/>
      <c r="L16" s="9"/>
      <c r="M16" s="19">
        <v>191.82</v>
      </c>
    </row>
    <row r="17" ht="48" customHeight="1" spans="1:13">
      <c r="A17" s="8">
        <v>6</v>
      </c>
      <c r="B17" s="9" t="s">
        <v>903</v>
      </c>
      <c r="C17" s="9" t="s">
        <v>904</v>
      </c>
      <c r="D17" s="9"/>
      <c r="E17" s="10" t="s">
        <v>156</v>
      </c>
      <c r="F17" s="11">
        <v>1</v>
      </c>
      <c r="G17" s="11">
        <v>12.62</v>
      </c>
      <c r="H17" s="11">
        <v>12.62</v>
      </c>
      <c r="I17" s="11">
        <v>4.42</v>
      </c>
      <c r="J17" s="11"/>
      <c r="K17" s="11">
        <v>8.2</v>
      </c>
      <c r="L17" s="11"/>
      <c r="M17" s="19"/>
    </row>
    <row r="18" ht="18.75" customHeight="1" spans="1:13">
      <c r="A18" s="8"/>
      <c r="B18" s="9"/>
      <c r="C18" s="9" t="s">
        <v>905</v>
      </c>
      <c r="D18" s="9"/>
      <c r="E18" s="10"/>
      <c r="F18" s="11"/>
      <c r="G18" s="11"/>
      <c r="H18" s="11">
        <v>1210.28</v>
      </c>
      <c r="I18" s="11">
        <v>1158</v>
      </c>
      <c r="J18" s="11"/>
      <c r="K18" s="11">
        <v>52.06</v>
      </c>
      <c r="L18" s="11">
        <v>0.22</v>
      </c>
      <c r="M18" s="19">
        <v>2120.29</v>
      </c>
    </row>
    <row r="19" ht="36.75" customHeight="1" spans="1:13">
      <c r="A19" s="8">
        <v>1</v>
      </c>
      <c r="B19" s="9" t="s">
        <v>906</v>
      </c>
      <c r="C19" s="9" t="s">
        <v>907</v>
      </c>
      <c r="D19" s="9"/>
      <c r="E19" s="10" t="s">
        <v>894</v>
      </c>
      <c r="F19" s="11">
        <v>3.6</v>
      </c>
      <c r="G19" s="11">
        <v>253.62</v>
      </c>
      <c r="H19" s="11">
        <v>913.03</v>
      </c>
      <c r="I19" s="11">
        <v>901.69</v>
      </c>
      <c r="J19" s="11"/>
      <c r="K19" s="11">
        <v>11.12</v>
      </c>
      <c r="L19" s="11">
        <v>0.22</v>
      </c>
      <c r="M19" s="19">
        <v>1721.41</v>
      </c>
    </row>
    <row r="20" ht="25.5" customHeight="1" spans="1:13">
      <c r="A20" s="8"/>
      <c r="B20" s="9" t="s">
        <v>466</v>
      </c>
      <c r="C20" s="9" t="s">
        <v>908</v>
      </c>
      <c r="D20" s="9"/>
      <c r="E20" s="10" t="s">
        <v>533</v>
      </c>
      <c r="F20" s="11">
        <v>14.976</v>
      </c>
      <c r="G20" s="11">
        <v>28.83</v>
      </c>
      <c r="H20" s="9"/>
      <c r="I20" s="9"/>
      <c r="J20" s="9"/>
      <c r="K20" s="9"/>
      <c r="L20" s="9"/>
      <c r="M20" s="19">
        <v>431.76</v>
      </c>
    </row>
    <row r="21" ht="18" customHeight="1" spans="1:13">
      <c r="A21" s="8"/>
      <c r="B21" s="9" t="s">
        <v>466</v>
      </c>
      <c r="C21" s="9" t="s">
        <v>909</v>
      </c>
      <c r="D21" s="9"/>
      <c r="E21" s="10" t="s">
        <v>145</v>
      </c>
      <c r="F21" s="11">
        <v>35.784</v>
      </c>
      <c r="G21" s="11">
        <v>36.04</v>
      </c>
      <c r="H21" s="9"/>
      <c r="I21" s="9"/>
      <c r="J21" s="9"/>
      <c r="K21" s="9"/>
      <c r="L21" s="9"/>
      <c r="M21" s="19">
        <v>1289.66</v>
      </c>
    </row>
    <row r="22" ht="25.5" customHeight="1" spans="1:13">
      <c r="A22" s="8">
        <v>2</v>
      </c>
      <c r="B22" s="9" t="s">
        <v>910</v>
      </c>
      <c r="C22" s="9" t="s">
        <v>911</v>
      </c>
      <c r="D22" s="9"/>
      <c r="E22" s="10" t="s">
        <v>912</v>
      </c>
      <c r="F22" s="11">
        <v>0.6</v>
      </c>
      <c r="G22" s="11">
        <v>400.57</v>
      </c>
      <c r="H22" s="11">
        <v>240.34</v>
      </c>
      <c r="I22" s="11">
        <v>236.39</v>
      </c>
      <c r="J22" s="11"/>
      <c r="K22" s="11">
        <v>3.95</v>
      </c>
      <c r="L22" s="11"/>
      <c r="M22" s="19">
        <v>398.88</v>
      </c>
    </row>
    <row r="23" ht="18" customHeight="1" spans="1:13">
      <c r="A23" s="8"/>
      <c r="B23" s="9" t="s">
        <v>466</v>
      </c>
      <c r="C23" s="9" t="s">
        <v>913</v>
      </c>
      <c r="D23" s="9"/>
      <c r="E23" s="10" t="s">
        <v>533</v>
      </c>
      <c r="F23" s="11">
        <v>6</v>
      </c>
      <c r="G23" s="11">
        <v>66.48</v>
      </c>
      <c r="H23" s="9"/>
      <c r="I23" s="9"/>
      <c r="J23" s="9"/>
      <c r="K23" s="9"/>
      <c r="L23" s="9"/>
      <c r="M23" s="19">
        <v>398.88</v>
      </c>
    </row>
    <row r="24" ht="48" customHeight="1" spans="1:13">
      <c r="A24" s="8">
        <v>3</v>
      </c>
      <c r="B24" s="9" t="s">
        <v>903</v>
      </c>
      <c r="C24" s="9" t="s">
        <v>904</v>
      </c>
      <c r="D24" s="9"/>
      <c r="E24" s="10" t="s">
        <v>156</v>
      </c>
      <c r="F24" s="11">
        <v>1</v>
      </c>
      <c r="G24" s="11">
        <v>56.91</v>
      </c>
      <c r="H24" s="11">
        <v>56.91</v>
      </c>
      <c r="I24" s="11">
        <v>19.92</v>
      </c>
      <c r="J24" s="11"/>
      <c r="K24" s="11">
        <v>36.99</v>
      </c>
      <c r="L24" s="11"/>
      <c r="M24" s="19"/>
    </row>
    <row r="25" ht="18.75" customHeight="1" spans="1:13">
      <c r="A25" s="8"/>
      <c r="B25" s="9"/>
      <c r="C25" s="9" t="s">
        <v>914</v>
      </c>
      <c r="D25" s="9"/>
      <c r="E25" s="10"/>
      <c r="F25" s="11"/>
      <c r="G25" s="11"/>
      <c r="H25" s="11">
        <v>16983.47</v>
      </c>
      <c r="I25" s="11">
        <v>10646.16</v>
      </c>
      <c r="J25" s="11"/>
      <c r="K25" s="11">
        <v>5865.65</v>
      </c>
      <c r="L25" s="11">
        <v>471.68</v>
      </c>
      <c r="M25" s="19">
        <v>22412.2</v>
      </c>
    </row>
    <row r="26" ht="36.75" customHeight="1" spans="1:13">
      <c r="A26" s="8">
        <v>1</v>
      </c>
      <c r="B26" s="9" t="s">
        <v>915</v>
      </c>
      <c r="C26" s="9" t="s">
        <v>916</v>
      </c>
      <c r="D26" s="9"/>
      <c r="E26" s="10" t="s">
        <v>894</v>
      </c>
      <c r="F26" s="11">
        <v>12.096</v>
      </c>
      <c r="G26" s="11">
        <v>361.5</v>
      </c>
      <c r="H26" s="11">
        <v>4372.7</v>
      </c>
      <c r="I26" s="11">
        <v>4308.84</v>
      </c>
      <c r="J26" s="11"/>
      <c r="K26" s="11">
        <v>60</v>
      </c>
      <c r="L26" s="11">
        <v>3.87</v>
      </c>
      <c r="M26" s="19">
        <v>5227.41</v>
      </c>
    </row>
    <row r="27" ht="18" customHeight="1" spans="1:13">
      <c r="A27" s="8"/>
      <c r="B27" s="9" t="s">
        <v>466</v>
      </c>
      <c r="C27" s="9" t="s">
        <v>917</v>
      </c>
      <c r="D27" s="9"/>
      <c r="E27" s="10" t="s">
        <v>145</v>
      </c>
      <c r="F27" s="11">
        <v>121.565</v>
      </c>
      <c r="G27" s="11">
        <v>28.09</v>
      </c>
      <c r="H27" s="9"/>
      <c r="I27" s="9"/>
      <c r="J27" s="9"/>
      <c r="K27" s="9"/>
      <c r="L27" s="9"/>
      <c r="M27" s="19">
        <v>3414.76</v>
      </c>
    </row>
    <row r="28" ht="18" customHeight="1" spans="1:13">
      <c r="A28" s="29"/>
      <c r="B28" s="14" t="s">
        <v>466</v>
      </c>
      <c r="C28" s="14" t="s">
        <v>918</v>
      </c>
      <c r="D28" s="14"/>
      <c r="E28" s="13" t="s">
        <v>533</v>
      </c>
      <c r="F28" s="31">
        <v>79.471</v>
      </c>
      <c r="G28" s="31">
        <v>22.47</v>
      </c>
      <c r="H28" s="14"/>
      <c r="I28" s="14"/>
      <c r="J28" s="14"/>
      <c r="K28" s="14"/>
      <c r="L28" s="14"/>
      <c r="M28" s="20">
        <v>1785.71</v>
      </c>
    </row>
    <row r="29" ht="18" customHeight="1" spans="1:13">
      <c r="A29" s="15" t="s">
        <v>117</v>
      </c>
      <c r="B29" s="15"/>
      <c r="C29" s="15"/>
      <c r="D29" s="16" t="s">
        <v>118</v>
      </c>
      <c r="E29" s="16"/>
      <c r="F29" s="16"/>
      <c r="G29" s="16"/>
      <c r="H29" s="16"/>
      <c r="I29" s="16"/>
      <c r="J29" s="17" t="s">
        <v>119</v>
      </c>
      <c r="K29" s="17"/>
      <c r="L29" s="17"/>
      <c r="M29" s="17"/>
    </row>
    <row r="30" ht="43.5" customHeight="1" spans="1:13">
      <c r="A30" s="1" t="s">
        <v>446</v>
      </c>
      <c r="B30" s="1"/>
      <c r="C30" s="1"/>
      <c r="D30" s="1"/>
      <c r="E30" s="1"/>
      <c r="F30" s="1"/>
      <c r="G30" s="1"/>
      <c r="H30" s="1"/>
      <c r="I30" s="1"/>
      <c r="J30" s="2"/>
      <c r="K30" s="2"/>
      <c r="L30" s="2"/>
      <c r="M30" s="2"/>
    </row>
    <row r="31" ht="28.5" customHeight="1" spans="1:13">
      <c r="A31" s="3" t="s">
        <v>889</v>
      </c>
      <c r="B31" s="3"/>
      <c r="C31" s="3"/>
      <c r="D31" s="4"/>
      <c r="E31" s="4"/>
      <c r="F31" s="4"/>
      <c r="G31" s="4"/>
      <c r="H31" s="4"/>
      <c r="I31" s="4"/>
      <c r="J31" s="5" t="s">
        <v>486</v>
      </c>
      <c r="K31" s="5"/>
      <c r="L31" s="5"/>
      <c r="M31" s="5"/>
    </row>
    <row r="32" ht="18" customHeight="1" spans="1:13">
      <c r="A32" s="6" t="s">
        <v>1</v>
      </c>
      <c r="B32" s="7" t="s">
        <v>122</v>
      </c>
      <c r="C32" s="7" t="s">
        <v>123</v>
      </c>
      <c r="D32" s="7"/>
      <c r="E32" s="7" t="s">
        <v>5</v>
      </c>
      <c r="F32" s="7" t="s">
        <v>124</v>
      </c>
      <c r="G32" s="7" t="s">
        <v>125</v>
      </c>
      <c r="H32" s="7" t="s">
        <v>126</v>
      </c>
      <c r="I32" s="7" t="s">
        <v>127</v>
      </c>
      <c r="J32" s="7"/>
      <c r="K32" s="7"/>
      <c r="L32" s="7"/>
      <c r="M32" s="18" t="s">
        <v>128</v>
      </c>
    </row>
    <row r="33" ht="18" customHeight="1" spans="1:13">
      <c r="A33" s="32"/>
      <c r="B33" s="33"/>
      <c r="C33" s="33"/>
      <c r="D33" s="33"/>
      <c r="E33" s="33"/>
      <c r="F33" s="33"/>
      <c r="G33" s="33"/>
      <c r="H33" s="33"/>
      <c r="I33" s="33" t="s">
        <v>82</v>
      </c>
      <c r="J33" s="33"/>
      <c r="K33" s="33" t="s">
        <v>83</v>
      </c>
      <c r="L33" s="33" t="s">
        <v>86</v>
      </c>
      <c r="M33" s="38"/>
    </row>
    <row r="34" ht="18" customHeight="1" spans="1:13">
      <c r="A34" s="8"/>
      <c r="B34" s="9" t="s">
        <v>466</v>
      </c>
      <c r="C34" s="9" t="s">
        <v>919</v>
      </c>
      <c r="D34" s="9"/>
      <c r="E34" s="10" t="s">
        <v>254</v>
      </c>
      <c r="F34" s="11">
        <v>3.701</v>
      </c>
      <c r="G34" s="11">
        <v>3.69</v>
      </c>
      <c r="H34" s="9"/>
      <c r="I34" s="9"/>
      <c r="J34" s="9"/>
      <c r="K34" s="9"/>
      <c r="L34" s="9"/>
      <c r="M34" s="19">
        <v>13.66</v>
      </c>
    </row>
    <row r="35" ht="18" customHeight="1" spans="1:13">
      <c r="A35" s="8"/>
      <c r="B35" s="9" t="s">
        <v>466</v>
      </c>
      <c r="C35" s="9" t="s">
        <v>920</v>
      </c>
      <c r="D35" s="9"/>
      <c r="E35" s="10" t="s">
        <v>171</v>
      </c>
      <c r="F35" s="11">
        <v>0.242</v>
      </c>
      <c r="G35" s="11">
        <v>55</v>
      </c>
      <c r="H35" s="9"/>
      <c r="I35" s="9"/>
      <c r="J35" s="9"/>
      <c r="K35" s="9"/>
      <c r="L35" s="9"/>
      <c r="M35" s="19">
        <v>13.31</v>
      </c>
    </row>
    <row r="36" ht="36.75" customHeight="1" spans="1:13">
      <c r="A36" s="8">
        <v>2</v>
      </c>
      <c r="B36" s="9" t="s">
        <v>921</v>
      </c>
      <c r="C36" s="9" t="s">
        <v>922</v>
      </c>
      <c r="D36" s="9"/>
      <c r="E36" s="10" t="s">
        <v>894</v>
      </c>
      <c r="F36" s="11">
        <v>2</v>
      </c>
      <c r="G36" s="11">
        <v>272.18</v>
      </c>
      <c r="H36" s="11">
        <v>544.36</v>
      </c>
      <c r="I36" s="11">
        <v>499.02</v>
      </c>
      <c r="J36" s="11"/>
      <c r="K36" s="11">
        <v>40.1</v>
      </c>
      <c r="L36" s="11">
        <v>5.24</v>
      </c>
      <c r="M36" s="19">
        <v>272.54</v>
      </c>
    </row>
    <row r="37" ht="18" customHeight="1" spans="1:13">
      <c r="A37" s="8"/>
      <c r="B37" s="9" t="s">
        <v>466</v>
      </c>
      <c r="C37" s="9" t="s">
        <v>923</v>
      </c>
      <c r="D37" s="9"/>
      <c r="E37" s="10" t="s">
        <v>145</v>
      </c>
      <c r="F37" s="11">
        <v>20.1</v>
      </c>
      <c r="G37" s="11">
        <v>13.27</v>
      </c>
      <c r="H37" s="9"/>
      <c r="I37" s="9"/>
      <c r="J37" s="9"/>
      <c r="K37" s="9"/>
      <c r="L37" s="9"/>
      <c r="M37" s="19">
        <v>266.73</v>
      </c>
    </row>
    <row r="38" ht="18" customHeight="1" spans="1:13">
      <c r="A38" s="8"/>
      <c r="B38" s="9" t="s">
        <v>466</v>
      </c>
      <c r="C38" s="9" t="s">
        <v>919</v>
      </c>
      <c r="D38" s="9"/>
      <c r="E38" s="10" t="s">
        <v>254</v>
      </c>
      <c r="F38" s="11">
        <v>0.98</v>
      </c>
      <c r="G38" s="11">
        <v>3.69</v>
      </c>
      <c r="H38" s="9"/>
      <c r="I38" s="9"/>
      <c r="J38" s="9"/>
      <c r="K38" s="9"/>
      <c r="L38" s="9"/>
      <c r="M38" s="19">
        <v>3.62</v>
      </c>
    </row>
    <row r="39" ht="18" customHeight="1" spans="1:13">
      <c r="A39" s="8"/>
      <c r="B39" s="9" t="s">
        <v>466</v>
      </c>
      <c r="C39" s="9" t="s">
        <v>920</v>
      </c>
      <c r="D39" s="9"/>
      <c r="E39" s="10" t="s">
        <v>171</v>
      </c>
      <c r="F39" s="11">
        <v>0.04</v>
      </c>
      <c r="G39" s="11">
        <v>55</v>
      </c>
      <c r="H39" s="9"/>
      <c r="I39" s="9"/>
      <c r="J39" s="9"/>
      <c r="K39" s="9"/>
      <c r="L39" s="9"/>
      <c r="M39" s="19">
        <v>2.2</v>
      </c>
    </row>
    <row r="40" ht="25.5" customHeight="1" spans="1:13">
      <c r="A40" s="8">
        <v>3</v>
      </c>
      <c r="B40" s="9" t="s">
        <v>924</v>
      </c>
      <c r="C40" s="9" t="s">
        <v>925</v>
      </c>
      <c r="D40" s="9"/>
      <c r="E40" s="10" t="s">
        <v>533</v>
      </c>
      <c r="F40" s="11">
        <v>7</v>
      </c>
      <c r="G40" s="11">
        <v>49.6</v>
      </c>
      <c r="H40" s="11">
        <v>347.2</v>
      </c>
      <c r="I40" s="11">
        <v>239.47</v>
      </c>
      <c r="J40" s="11"/>
      <c r="K40" s="11">
        <v>97.02</v>
      </c>
      <c r="L40" s="11">
        <v>10.71</v>
      </c>
      <c r="M40" s="19">
        <v>1329.44</v>
      </c>
    </row>
    <row r="41" ht="18" customHeight="1" spans="1:13">
      <c r="A41" s="8"/>
      <c r="B41" s="9" t="s">
        <v>466</v>
      </c>
      <c r="C41" s="9" t="s">
        <v>926</v>
      </c>
      <c r="D41" s="9"/>
      <c r="E41" s="10" t="s">
        <v>533</v>
      </c>
      <c r="F41" s="11">
        <v>7</v>
      </c>
      <c r="G41" s="11">
        <v>189.92</v>
      </c>
      <c r="H41" s="9"/>
      <c r="I41" s="9"/>
      <c r="J41" s="9"/>
      <c r="K41" s="9"/>
      <c r="L41" s="9"/>
      <c r="M41" s="19">
        <v>1329.44</v>
      </c>
    </row>
    <row r="42" ht="25.5" customHeight="1" spans="1:13">
      <c r="A42" s="8">
        <v>4</v>
      </c>
      <c r="B42" s="9" t="s">
        <v>924</v>
      </c>
      <c r="C42" s="9" t="s">
        <v>925</v>
      </c>
      <c r="D42" s="9"/>
      <c r="E42" s="10" t="s">
        <v>533</v>
      </c>
      <c r="F42" s="11">
        <v>8</v>
      </c>
      <c r="G42" s="11">
        <v>49.6</v>
      </c>
      <c r="H42" s="11">
        <v>396.8</v>
      </c>
      <c r="I42" s="11">
        <v>273.68</v>
      </c>
      <c r="J42" s="11"/>
      <c r="K42" s="11">
        <v>110.88</v>
      </c>
      <c r="L42" s="11">
        <v>12.24</v>
      </c>
      <c r="M42" s="19">
        <v>1455.6</v>
      </c>
    </row>
    <row r="43" ht="18" customHeight="1" spans="1:13">
      <c r="A43" s="8"/>
      <c r="B43" s="9" t="s">
        <v>466</v>
      </c>
      <c r="C43" s="9" t="s">
        <v>927</v>
      </c>
      <c r="D43" s="9"/>
      <c r="E43" s="10" t="s">
        <v>533</v>
      </c>
      <c r="F43" s="11">
        <v>8</v>
      </c>
      <c r="G43" s="11">
        <v>181.95</v>
      </c>
      <c r="H43" s="9"/>
      <c r="I43" s="9"/>
      <c r="J43" s="9"/>
      <c r="K43" s="9"/>
      <c r="L43" s="9"/>
      <c r="M43" s="19">
        <v>1455.6</v>
      </c>
    </row>
    <row r="44" ht="25.5" customHeight="1" spans="1:13">
      <c r="A44" s="8">
        <v>5</v>
      </c>
      <c r="B44" s="9" t="s">
        <v>924</v>
      </c>
      <c r="C44" s="9" t="s">
        <v>925</v>
      </c>
      <c r="D44" s="9"/>
      <c r="E44" s="10" t="s">
        <v>533</v>
      </c>
      <c r="F44" s="11">
        <v>1</v>
      </c>
      <c r="G44" s="11">
        <v>49.6</v>
      </c>
      <c r="H44" s="11">
        <v>49.6</v>
      </c>
      <c r="I44" s="11">
        <v>34.21</v>
      </c>
      <c r="J44" s="11"/>
      <c r="K44" s="11">
        <v>13.86</v>
      </c>
      <c r="L44" s="11">
        <v>1.53</v>
      </c>
      <c r="M44" s="19">
        <v>333.45</v>
      </c>
    </row>
    <row r="45" ht="18" customHeight="1" spans="1:13">
      <c r="A45" s="8"/>
      <c r="B45" s="9" t="s">
        <v>466</v>
      </c>
      <c r="C45" s="9" t="s">
        <v>928</v>
      </c>
      <c r="D45" s="9"/>
      <c r="E45" s="10" t="s">
        <v>533</v>
      </c>
      <c r="F45" s="11">
        <v>1</v>
      </c>
      <c r="G45" s="11">
        <v>333.45</v>
      </c>
      <c r="H45" s="9"/>
      <c r="I45" s="9"/>
      <c r="J45" s="9"/>
      <c r="K45" s="9"/>
      <c r="L45" s="9"/>
      <c r="M45" s="19">
        <v>333.45</v>
      </c>
    </row>
    <row r="46" ht="25.5" customHeight="1" spans="1:13">
      <c r="A46" s="8">
        <v>6</v>
      </c>
      <c r="B46" s="9" t="s">
        <v>929</v>
      </c>
      <c r="C46" s="9" t="s">
        <v>930</v>
      </c>
      <c r="D46" s="9"/>
      <c r="E46" s="10" t="s">
        <v>931</v>
      </c>
      <c r="F46" s="11">
        <v>16</v>
      </c>
      <c r="G46" s="11">
        <v>56.74</v>
      </c>
      <c r="H46" s="11">
        <v>907.84</v>
      </c>
      <c r="I46" s="11">
        <v>635.04</v>
      </c>
      <c r="J46" s="11"/>
      <c r="K46" s="11">
        <v>181.6</v>
      </c>
      <c r="L46" s="11">
        <v>91.2</v>
      </c>
      <c r="M46" s="19">
        <v>432</v>
      </c>
    </row>
    <row r="47" ht="18" customHeight="1" spans="1:13">
      <c r="A47" s="8"/>
      <c r="B47" s="9" t="s">
        <v>466</v>
      </c>
      <c r="C47" s="9" t="s">
        <v>932</v>
      </c>
      <c r="D47" s="9"/>
      <c r="E47" s="10" t="s">
        <v>320</v>
      </c>
      <c r="F47" s="11">
        <v>32</v>
      </c>
      <c r="G47" s="11">
        <v>13.5</v>
      </c>
      <c r="H47" s="9"/>
      <c r="I47" s="9"/>
      <c r="J47" s="9"/>
      <c r="K47" s="9"/>
      <c r="L47" s="9"/>
      <c r="M47" s="19">
        <v>432</v>
      </c>
    </row>
    <row r="48" ht="25.5" customHeight="1" spans="1:13">
      <c r="A48" s="8">
        <v>7</v>
      </c>
      <c r="B48" s="9" t="s">
        <v>933</v>
      </c>
      <c r="C48" s="9" t="s">
        <v>934</v>
      </c>
      <c r="D48" s="9"/>
      <c r="E48" s="10" t="s">
        <v>533</v>
      </c>
      <c r="F48" s="11">
        <v>4</v>
      </c>
      <c r="G48" s="11">
        <v>25.84</v>
      </c>
      <c r="H48" s="11">
        <v>103.36</v>
      </c>
      <c r="I48" s="11">
        <v>82.12</v>
      </c>
      <c r="J48" s="11"/>
      <c r="K48" s="11">
        <v>20.68</v>
      </c>
      <c r="L48" s="11">
        <v>0.56</v>
      </c>
      <c r="M48" s="19">
        <v>232.2</v>
      </c>
    </row>
    <row r="49" ht="18" customHeight="1" spans="1:13">
      <c r="A49" s="8"/>
      <c r="B49" s="9" t="s">
        <v>466</v>
      </c>
      <c r="C49" s="9" t="s">
        <v>935</v>
      </c>
      <c r="D49" s="9"/>
      <c r="E49" s="10" t="s">
        <v>533</v>
      </c>
      <c r="F49" s="11">
        <v>4</v>
      </c>
      <c r="G49" s="11">
        <v>58.05</v>
      </c>
      <c r="H49" s="9"/>
      <c r="I49" s="9"/>
      <c r="J49" s="9"/>
      <c r="K49" s="9"/>
      <c r="L49" s="9"/>
      <c r="M49" s="19">
        <v>232.2</v>
      </c>
    </row>
    <row r="50" ht="25.5" customHeight="1" spans="1:13">
      <c r="A50" s="8">
        <v>8</v>
      </c>
      <c r="B50" s="9" t="s">
        <v>936</v>
      </c>
      <c r="C50" s="9" t="s">
        <v>937</v>
      </c>
      <c r="D50" s="9"/>
      <c r="E50" s="10" t="s">
        <v>533</v>
      </c>
      <c r="F50" s="11">
        <v>4</v>
      </c>
      <c r="G50" s="11">
        <v>23.87</v>
      </c>
      <c r="H50" s="11">
        <v>95.48</v>
      </c>
      <c r="I50" s="11">
        <v>60.24</v>
      </c>
      <c r="J50" s="11"/>
      <c r="K50" s="11">
        <v>30.72</v>
      </c>
      <c r="L50" s="11">
        <v>4.52</v>
      </c>
      <c r="M50" s="19">
        <v>1030.2</v>
      </c>
    </row>
    <row r="51" ht="18" customHeight="1" spans="1:13">
      <c r="A51" s="8"/>
      <c r="B51" s="9" t="s">
        <v>466</v>
      </c>
      <c r="C51" s="9" t="s">
        <v>938</v>
      </c>
      <c r="D51" s="9"/>
      <c r="E51" s="10" t="s">
        <v>533</v>
      </c>
      <c r="F51" s="11">
        <v>4.04</v>
      </c>
      <c r="G51" s="11">
        <v>255</v>
      </c>
      <c r="H51" s="9"/>
      <c r="I51" s="9"/>
      <c r="J51" s="9"/>
      <c r="K51" s="9"/>
      <c r="L51" s="9"/>
      <c r="M51" s="19">
        <v>1030.2</v>
      </c>
    </row>
    <row r="52" ht="36.75" customHeight="1" spans="1:13">
      <c r="A52" s="8">
        <v>9</v>
      </c>
      <c r="B52" s="9" t="s">
        <v>939</v>
      </c>
      <c r="C52" s="9" t="s">
        <v>940</v>
      </c>
      <c r="D52" s="9"/>
      <c r="E52" s="10" t="s">
        <v>171</v>
      </c>
      <c r="F52" s="11">
        <v>4</v>
      </c>
      <c r="G52" s="11">
        <v>142.56</v>
      </c>
      <c r="H52" s="11">
        <v>570.24</v>
      </c>
      <c r="I52" s="11">
        <v>542.8</v>
      </c>
      <c r="J52" s="11"/>
      <c r="K52" s="11">
        <v>26.4</v>
      </c>
      <c r="L52" s="11">
        <v>1.04</v>
      </c>
      <c r="M52" s="19">
        <v>3520</v>
      </c>
    </row>
    <row r="53" ht="18" customHeight="1" spans="1:13">
      <c r="A53" s="8"/>
      <c r="B53" s="9" t="s">
        <v>466</v>
      </c>
      <c r="C53" s="9" t="s">
        <v>941</v>
      </c>
      <c r="D53" s="9"/>
      <c r="E53" s="10" t="s">
        <v>171</v>
      </c>
      <c r="F53" s="11">
        <v>4</v>
      </c>
      <c r="G53" s="11">
        <v>880</v>
      </c>
      <c r="H53" s="9"/>
      <c r="I53" s="9"/>
      <c r="J53" s="9"/>
      <c r="K53" s="9"/>
      <c r="L53" s="9"/>
      <c r="M53" s="19">
        <v>3520</v>
      </c>
    </row>
    <row r="54" ht="25.5" customHeight="1" spans="1:13">
      <c r="A54" s="8">
        <v>10</v>
      </c>
      <c r="B54" s="9" t="s">
        <v>942</v>
      </c>
      <c r="C54" s="9" t="s">
        <v>943</v>
      </c>
      <c r="D54" s="9"/>
      <c r="E54" s="10" t="s">
        <v>944</v>
      </c>
      <c r="F54" s="11">
        <v>8</v>
      </c>
      <c r="G54" s="11">
        <v>2.91</v>
      </c>
      <c r="H54" s="11">
        <v>23.28</v>
      </c>
      <c r="I54" s="11">
        <v>10.88</v>
      </c>
      <c r="J54" s="11"/>
      <c r="K54" s="11">
        <v>12.32</v>
      </c>
      <c r="L54" s="11">
        <v>0.08</v>
      </c>
      <c r="M54" s="19">
        <v>674.64</v>
      </c>
    </row>
    <row r="55" ht="18" customHeight="1" spans="1:13">
      <c r="A55" s="8"/>
      <c r="B55" s="9" t="s">
        <v>466</v>
      </c>
      <c r="C55" s="9" t="s">
        <v>945</v>
      </c>
      <c r="D55" s="9"/>
      <c r="E55" s="10" t="s">
        <v>533</v>
      </c>
      <c r="F55" s="11">
        <v>8</v>
      </c>
      <c r="G55" s="11">
        <v>84.33</v>
      </c>
      <c r="H55" s="9"/>
      <c r="I55" s="9"/>
      <c r="J55" s="9"/>
      <c r="K55" s="9"/>
      <c r="L55" s="9"/>
      <c r="M55" s="19">
        <v>674.64</v>
      </c>
    </row>
    <row r="56" ht="25.5" customHeight="1" spans="1:13">
      <c r="A56" s="8">
        <v>11</v>
      </c>
      <c r="B56" s="9" t="s">
        <v>946</v>
      </c>
      <c r="C56" s="9" t="s">
        <v>947</v>
      </c>
      <c r="D56" s="9"/>
      <c r="E56" s="10" t="s">
        <v>948</v>
      </c>
      <c r="F56" s="11">
        <v>0.391</v>
      </c>
      <c r="G56" s="11">
        <v>1329.91</v>
      </c>
      <c r="H56" s="11">
        <v>519.99</v>
      </c>
      <c r="I56" s="11">
        <v>300.55</v>
      </c>
      <c r="J56" s="11"/>
      <c r="K56" s="11">
        <v>23.57</v>
      </c>
      <c r="L56" s="11">
        <v>195.87</v>
      </c>
      <c r="M56" s="19">
        <v>137.12</v>
      </c>
    </row>
    <row r="57" ht="18" customHeight="1" spans="1:13">
      <c r="A57" s="8"/>
      <c r="B57" s="9" t="s">
        <v>466</v>
      </c>
      <c r="C57" s="9" t="s">
        <v>949</v>
      </c>
      <c r="D57" s="9"/>
      <c r="E57" s="10" t="s">
        <v>254</v>
      </c>
      <c r="F57" s="11">
        <v>41.055</v>
      </c>
      <c r="G57" s="11">
        <v>3.34</v>
      </c>
      <c r="H57" s="9"/>
      <c r="I57" s="9"/>
      <c r="J57" s="9"/>
      <c r="K57" s="9"/>
      <c r="L57" s="9"/>
      <c r="M57" s="19">
        <v>137.12</v>
      </c>
    </row>
    <row r="58" ht="25.5" customHeight="1" spans="1:13">
      <c r="A58" s="8">
        <v>12</v>
      </c>
      <c r="B58" s="9" t="s">
        <v>950</v>
      </c>
      <c r="C58" s="9" t="s">
        <v>951</v>
      </c>
      <c r="D58" s="9"/>
      <c r="E58" s="10" t="s">
        <v>948</v>
      </c>
      <c r="F58" s="11">
        <v>0.391</v>
      </c>
      <c r="G58" s="11">
        <v>661.9</v>
      </c>
      <c r="H58" s="11">
        <v>258.8</v>
      </c>
      <c r="I58" s="11">
        <v>161.91</v>
      </c>
      <c r="J58" s="11"/>
      <c r="K58" s="11">
        <v>47.12</v>
      </c>
      <c r="L58" s="11">
        <v>49.77</v>
      </c>
      <c r="M58" s="19">
        <v>8.87</v>
      </c>
    </row>
    <row r="59" ht="18" customHeight="1" spans="1:13">
      <c r="A59" s="8"/>
      <c r="B59" s="9" t="s">
        <v>466</v>
      </c>
      <c r="C59" s="9" t="s">
        <v>952</v>
      </c>
      <c r="D59" s="9"/>
      <c r="E59" s="10" t="s">
        <v>254</v>
      </c>
      <c r="F59" s="11">
        <v>1.658</v>
      </c>
      <c r="G59" s="11">
        <v>5.35</v>
      </c>
      <c r="H59" s="9"/>
      <c r="I59" s="9"/>
      <c r="J59" s="9"/>
      <c r="K59" s="9"/>
      <c r="L59" s="9"/>
      <c r="M59" s="19">
        <v>8.87</v>
      </c>
    </row>
    <row r="60" ht="25.5" customHeight="1" spans="1:13">
      <c r="A60" s="29">
        <v>13</v>
      </c>
      <c r="B60" s="14" t="s">
        <v>953</v>
      </c>
      <c r="C60" s="14" t="s">
        <v>954</v>
      </c>
      <c r="D60" s="14"/>
      <c r="E60" s="13" t="s">
        <v>948</v>
      </c>
      <c r="F60" s="31">
        <v>0.391</v>
      </c>
      <c r="G60" s="31">
        <v>51.15</v>
      </c>
      <c r="H60" s="31">
        <v>20</v>
      </c>
      <c r="I60" s="31">
        <v>15.3</v>
      </c>
      <c r="J60" s="31"/>
      <c r="K60" s="31">
        <v>0.84</v>
      </c>
      <c r="L60" s="31">
        <v>3.86</v>
      </c>
      <c r="M60" s="20"/>
    </row>
    <row r="61" ht="18" customHeight="1" spans="1:13">
      <c r="A61" s="15" t="s">
        <v>117</v>
      </c>
      <c r="B61" s="15"/>
      <c r="C61" s="15"/>
      <c r="D61" s="16" t="s">
        <v>118</v>
      </c>
      <c r="E61" s="16"/>
      <c r="F61" s="16"/>
      <c r="G61" s="16"/>
      <c r="H61" s="16"/>
      <c r="I61" s="16"/>
      <c r="J61" s="17" t="s">
        <v>119</v>
      </c>
      <c r="K61" s="17"/>
      <c r="L61" s="17"/>
      <c r="M61" s="17"/>
    </row>
    <row r="62" ht="43.5" customHeight="1" spans="1:13">
      <c r="A62" s="1" t="s">
        <v>446</v>
      </c>
      <c r="B62" s="1"/>
      <c r="C62" s="1"/>
      <c r="D62" s="1"/>
      <c r="E62" s="1"/>
      <c r="F62" s="1"/>
      <c r="G62" s="1"/>
      <c r="H62" s="1"/>
      <c r="I62" s="1"/>
      <c r="J62" s="2"/>
      <c r="K62" s="2"/>
      <c r="L62" s="2"/>
      <c r="M62" s="2"/>
    </row>
    <row r="63" ht="28.5" customHeight="1" spans="1:13">
      <c r="A63" s="3" t="s">
        <v>889</v>
      </c>
      <c r="B63" s="3"/>
      <c r="C63" s="3"/>
      <c r="D63" s="4"/>
      <c r="E63" s="4"/>
      <c r="F63" s="4"/>
      <c r="G63" s="4"/>
      <c r="H63" s="4"/>
      <c r="I63" s="4"/>
      <c r="J63" s="5" t="s">
        <v>520</v>
      </c>
      <c r="K63" s="5"/>
      <c r="L63" s="5"/>
      <c r="M63" s="5"/>
    </row>
    <row r="64" ht="18" customHeight="1" spans="1:13">
      <c r="A64" s="6" t="s">
        <v>1</v>
      </c>
      <c r="B64" s="7" t="s">
        <v>122</v>
      </c>
      <c r="C64" s="7" t="s">
        <v>123</v>
      </c>
      <c r="D64" s="7"/>
      <c r="E64" s="7" t="s">
        <v>5</v>
      </c>
      <c r="F64" s="7" t="s">
        <v>124</v>
      </c>
      <c r="G64" s="7" t="s">
        <v>125</v>
      </c>
      <c r="H64" s="7" t="s">
        <v>126</v>
      </c>
      <c r="I64" s="7" t="s">
        <v>127</v>
      </c>
      <c r="J64" s="7"/>
      <c r="K64" s="7"/>
      <c r="L64" s="7"/>
      <c r="M64" s="18" t="s">
        <v>128</v>
      </c>
    </row>
    <row r="65" ht="18" customHeight="1" spans="1:13">
      <c r="A65" s="32"/>
      <c r="B65" s="33"/>
      <c r="C65" s="33"/>
      <c r="D65" s="33"/>
      <c r="E65" s="33"/>
      <c r="F65" s="33"/>
      <c r="G65" s="33"/>
      <c r="H65" s="33"/>
      <c r="I65" s="33" t="s">
        <v>82</v>
      </c>
      <c r="J65" s="33"/>
      <c r="K65" s="33" t="s">
        <v>83</v>
      </c>
      <c r="L65" s="33" t="s">
        <v>86</v>
      </c>
      <c r="M65" s="38"/>
    </row>
    <row r="66" ht="25.5" customHeight="1" spans="1:13">
      <c r="A66" s="8">
        <v>14</v>
      </c>
      <c r="B66" s="9" t="s">
        <v>955</v>
      </c>
      <c r="C66" s="9" t="s">
        <v>956</v>
      </c>
      <c r="D66" s="9"/>
      <c r="E66" s="10" t="s">
        <v>948</v>
      </c>
      <c r="F66" s="11">
        <v>0.391</v>
      </c>
      <c r="G66" s="11">
        <v>31.33</v>
      </c>
      <c r="H66" s="11">
        <v>12.25</v>
      </c>
      <c r="I66" s="11">
        <v>10.28</v>
      </c>
      <c r="J66" s="11"/>
      <c r="K66" s="11">
        <v>0.04</v>
      </c>
      <c r="L66" s="11">
        <v>1.93</v>
      </c>
      <c r="M66" s="19">
        <v>4.24</v>
      </c>
    </row>
    <row r="67" ht="18" customHeight="1" spans="1:13">
      <c r="A67" s="8"/>
      <c r="B67" s="9" t="s">
        <v>466</v>
      </c>
      <c r="C67" s="9" t="s">
        <v>957</v>
      </c>
      <c r="D67" s="9"/>
      <c r="E67" s="10" t="s">
        <v>254</v>
      </c>
      <c r="F67" s="11">
        <v>0.454</v>
      </c>
      <c r="G67" s="11">
        <v>9.35</v>
      </c>
      <c r="H67" s="9"/>
      <c r="I67" s="9"/>
      <c r="J67" s="9"/>
      <c r="K67" s="9"/>
      <c r="L67" s="9"/>
      <c r="M67" s="19">
        <v>4.24</v>
      </c>
    </row>
    <row r="68" ht="25.5" customHeight="1" spans="1:13">
      <c r="A68" s="8">
        <v>15</v>
      </c>
      <c r="B68" s="9" t="s">
        <v>958</v>
      </c>
      <c r="C68" s="9" t="s">
        <v>959</v>
      </c>
      <c r="D68" s="9"/>
      <c r="E68" s="10" t="s">
        <v>948</v>
      </c>
      <c r="F68" s="11">
        <v>0.391</v>
      </c>
      <c r="G68" s="11">
        <v>31.12</v>
      </c>
      <c r="H68" s="11">
        <v>12.17</v>
      </c>
      <c r="I68" s="11">
        <v>9.89</v>
      </c>
      <c r="J68" s="11"/>
      <c r="K68" s="11">
        <v>0.35</v>
      </c>
      <c r="L68" s="11">
        <v>1.93</v>
      </c>
      <c r="M68" s="19">
        <v>3.47</v>
      </c>
    </row>
    <row r="69" ht="18" customHeight="1" spans="1:13">
      <c r="A69" s="8"/>
      <c r="B69" s="9" t="s">
        <v>466</v>
      </c>
      <c r="C69" s="9" t="s">
        <v>957</v>
      </c>
      <c r="D69" s="9"/>
      <c r="E69" s="10" t="s">
        <v>254</v>
      </c>
      <c r="F69" s="11">
        <v>0.371</v>
      </c>
      <c r="G69" s="11">
        <v>9.35</v>
      </c>
      <c r="H69" s="9"/>
      <c r="I69" s="9"/>
      <c r="J69" s="9"/>
      <c r="K69" s="9"/>
      <c r="L69" s="9"/>
      <c r="M69" s="19">
        <v>3.47</v>
      </c>
    </row>
    <row r="70" ht="25.5" customHeight="1" spans="1:13">
      <c r="A70" s="8">
        <v>16</v>
      </c>
      <c r="B70" s="9" t="s">
        <v>960</v>
      </c>
      <c r="C70" s="9" t="s">
        <v>961</v>
      </c>
      <c r="D70" s="9"/>
      <c r="E70" s="10" t="s">
        <v>962</v>
      </c>
      <c r="F70" s="11">
        <v>2.312</v>
      </c>
      <c r="G70" s="11">
        <v>29.13</v>
      </c>
      <c r="H70" s="11">
        <v>67.35</v>
      </c>
      <c r="I70" s="11">
        <v>64.39</v>
      </c>
      <c r="J70" s="11"/>
      <c r="K70" s="11">
        <v>2.96</v>
      </c>
      <c r="L70" s="11"/>
      <c r="M70" s="19">
        <v>31.77</v>
      </c>
    </row>
    <row r="71" ht="18" customHeight="1" spans="1:13">
      <c r="A71" s="8"/>
      <c r="B71" s="9" t="s">
        <v>466</v>
      </c>
      <c r="C71" s="9" t="s">
        <v>957</v>
      </c>
      <c r="D71" s="9"/>
      <c r="E71" s="10" t="s">
        <v>254</v>
      </c>
      <c r="F71" s="11">
        <v>3.399</v>
      </c>
      <c r="G71" s="11">
        <v>9.35</v>
      </c>
      <c r="H71" s="9"/>
      <c r="I71" s="9"/>
      <c r="J71" s="9"/>
      <c r="K71" s="9"/>
      <c r="L71" s="9"/>
      <c r="M71" s="19">
        <v>31.78</v>
      </c>
    </row>
    <row r="72" ht="25.5" customHeight="1" spans="1:13">
      <c r="A72" s="8">
        <v>17</v>
      </c>
      <c r="B72" s="9" t="s">
        <v>963</v>
      </c>
      <c r="C72" s="9" t="s">
        <v>964</v>
      </c>
      <c r="D72" s="9"/>
      <c r="E72" s="10" t="s">
        <v>962</v>
      </c>
      <c r="F72" s="11">
        <v>2.312</v>
      </c>
      <c r="G72" s="11">
        <v>28.99</v>
      </c>
      <c r="H72" s="11">
        <v>67.02</v>
      </c>
      <c r="I72" s="11">
        <v>64.39</v>
      </c>
      <c r="J72" s="11"/>
      <c r="K72" s="11">
        <v>2.64</v>
      </c>
      <c r="L72" s="11"/>
      <c r="M72" s="19">
        <v>28.11</v>
      </c>
    </row>
    <row r="73" ht="18" customHeight="1" spans="1:13">
      <c r="A73" s="8"/>
      <c r="B73" s="9" t="s">
        <v>466</v>
      </c>
      <c r="C73" s="9" t="s">
        <v>957</v>
      </c>
      <c r="D73" s="9"/>
      <c r="E73" s="10" t="s">
        <v>254</v>
      </c>
      <c r="F73" s="11">
        <v>3.006</v>
      </c>
      <c r="G73" s="11">
        <v>9.35</v>
      </c>
      <c r="H73" s="9"/>
      <c r="I73" s="9"/>
      <c r="J73" s="9"/>
      <c r="K73" s="9"/>
      <c r="L73" s="9"/>
      <c r="M73" s="19">
        <v>28.11</v>
      </c>
    </row>
    <row r="74" ht="25.5" customHeight="1" spans="1:13">
      <c r="A74" s="8">
        <v>18</v>
      </c>
      <c r="B74" s="9" t="s">
        <v>965</v>
      </c>
      <c r="C74" s="9" t="s">
        <v>966</v>
      </c>
      <c r="D74" s="9"/>
      <c r="E74" s="10" t="s">
        <v>220</v>
      </c>
      <c r="F74" s="11">
        <v>0.1</v>
      </c>
      <c r="G74" s="11">
        <v>1699.54</v>
      </c>
      <c r="H74" s="11">
        <v>169.95</v>
      </c>
      <c r="I74" s="11">
        <v>72.2</v>
      </c>
      <c r="J74" s="11"/>
      <c r="K74" s="11">
        <v>97.75</v>
      </c>
      <c r="L74" s="11"/>
      <c r="M74" s="19"/>
    </row>
    <row r="75" ht="25.5" customHeight="1" spans="1:13">
      <c r="A75" s="8">
        <v>19</v>
      </c>
      <c r="B75" s="9" t="s">
        <v>967</v>
      </c>
      <c r="C75" s="9" t="s">
        <v>968</v>
      </c>
      <c r="D75" s="9"/>
      <c r="E75" s="10" t="s">
        <v>962</v>
      </c>
      <c r="F75" s="11">
        <v>0.58</v>
      </c>
      <c r="G75" s="11">
        <v>46.21</v>
      </c>
      <c r="H75" s="11">
        <v>26.8</v>
      </c>
      <c r="I75" s="11">
        <v>26.7</v>
      </c>
      <c r="J75" s="11"/>
      <c r="K75" s="11">
        <v>0.1</v>
      </c>
      <c r="L75" s="11"/>
      <c r="M75" s="19">
        <v>42.22</v>
      </c>
    </row>
    <row r="76" ht="18" customHeight="1" spans="1:13">
      <c r="A76" s="8"/>
      <c r="B76" s="9" t="s">
        <v>466</v>
      </c>
      <c r="C76" s="9" t="s">
        <v>969</v>
      </c>
      <c r="D76" s="9"/>
      <c r="E76" s="10" t="s">
        <v>184</v>
      </c>
      <c r="F76" s="11">
        <v>8.12</v>
      </c>
      <c r="G76" s="11">
        <v>5.2</v>
      </c>
      <c r="H76" s="9"/>
      <c r="I76" s="9"/>
      <c r="J76" s="9"/>
      <c r="K76" s="9"/>
      <c r="L76" s="9"/>
      <c r="M76" s="19">
        <v>42.22</v>
      </c>
    </row>
    <row r="77" ht="25.5" customHeight="1" spans="1:13">
      <c r="A77" s="8">
        <v>20</v>
      </c>
      <c r="B77" s="9" t="s">
        <v>970</v>
      </c>
      <c r="C77" s="9" t="s">
        <v>971</v>
      </c>
      <c r="D77" s="9"/>
      <c r="E77" s="10" t="s">
        <v>962</v>
      </c>
      <c r="F77" s="11">
        <v>0.58</v>
      </c>
      <c r="G77" s="11">
        <v>125.5</v>
      </c>
      <c r="H77" s="11">
        <v>72.79</v>
      </c>
      <c r="I77" s="11">
        <v>54.34</v>
      </c>
      <c r="J77" s="11"/>
      <c r="K77" s="11">
        <v>18.45</v>
      </c>
      <c r="L77" s="11"/>
      <c r="M77" s="19"/>
    </row>
    <row r="78" ht="25.5" customHeight="1" spans="1:13">
      <c r="A78" s="8">
        <v>21</v>
      </c>
      <c r="B78" s="9" t="s">
        <v>972</v>
      </c>
      <c r="C78" s="9" t="s">
        <v>973</v>
      </c>
      <c r="D78" s="9"/>
      <c r="E78" s="10" t="s">
        <v>962</v>
      </c>
      <c r="F78" s="11">
        <v>0.58</v>
      </c>
      <c r="G78" s="11">
        <v>105.55</v>
      </c>
      <c r="H78" s="11">
        <v>61.22</v>
      </c>
      <c r="I78" s="11">
        <v>47.15</v>
      </c>
      <c r="J78" s="11"/>
      <c r="K78" s="11">
        <v>14.07</v>
      </c>
      <c r="L78" s="11"/>
      <c r="M78" s="19"/>
    </row>
    <row r="79" ht="25.5" customHeight="1" spans="1:13">
      <c r="A79" s="8">
        <v>22</v>
      </c>
      <c r="B79" s="9" t="s">
        <v>974</v>
      </c>
      <c r="C79" s="9" t="s">
        <v>975</v>
      </c>
      <c r="D79" s="9"/>
      <c r="E79" s="10" t="s">
        <v>533</v>
      </c>
      <c r="F79" s="11">
        <v>1</v>
      </c>
      <c r="G79" s="11">
        <v>38.61</v>
      </c>
      <c r="H79" s="11">
        <v>38.61</v>
      </c>
      <c r="I79" s="11">
        <v>18.9</v>
      </c>
      <c r="J79" s="11"/>
      <c r="K79" s="11">
        <v>18.9</v>
      </c>
      <c r="L79" s="11">
        <v>0.81</v>
      </c>
      <c r="M79" s="19"/>
    </row>
    <row r="80" ht="36.75" customHeight="1" spans="1:13">
      <c r="A80" s="8">
        <v>23</v>
      </c>
      <c r="B80" s="9" t="s">
        <v>976</v>
      </c>
      <c r="C80" s="9" t="s">
        <v>977</v>
      </c>
      <c r="D80" s="9"/>
      <c r="E80" s="10" t="s">
        <v>15</v>
      </c>
      <c r="F80" s="11">
        <v>2</v>
      </c>
      <c r="G80" s="11">
        <v>3811.58</v>
      </c>
      <c r="H80" s="11">
        <v>7623.16</v>
      </c>
      <c r="I80" s="11">
        <v>2754.26</v>
      </c>
      <c r="J80" s="11"/>
      <c r="K80" s="11">
        <v>4784.48</v>
      </c>
      <c r="L80" s="11">
        <v>84.42</v>
      </c>
      <c r="M80" s="19">
        <v>7648.92</v>
      </c>
    </row>
    <row r="81" ht="18" customHeight="1" spans="1:13">
      <c r="A81" s="8"/>
      <c r="B81" s="9" t="s">
        <v>466</v>
      </c>
      <c r="C81" s="9" t="s">
        <v>978</v>
      </c>
      <c r="D81" s="9"/>
      <c r="E81" s="10" t="s">
        <v>792</v>
      </c>
      <c r="F81" s="11">
        <v>559.54</v>
      </c>
      <c r="G81" s="11">
        <v>13.67</v>
      </c>
      <c r="H81" s="9"/>
      <c r="I81" s="9"/>
      <c r="J81" s="9"/>
      <c r="K81" s="9"/>
      <c r="L81" s="9"/>
      <c r="M81" s="19">
        <v>7648.91</v>
      </c>
    </row>
    <row r="82" ht="36.75" customHeight="1" spans="1:13">
      <c r="A82" s="8">
        <v>24</v>
      </c>
      <c r="B82" s="9" t="s">
        <v>979</v>
      </c>
      <c r="C82" s="9" t="s">
        <v>980</v>
      </c>
      <c r="D82" s="9"/>
      <c r="E82" s="10" t="s">
        <v>15</v>
      </c>
      <c r="F82" s="11">
        <v>2</v>
      </c>
      <c r="G82" s="11">
        <v>118.34</v>
      </c>
      <c r="H82" s="11">
        <v>236.68</v>
      </c>
      <c r="I82" s="11">
        <v>224.56</v>
      </c>
      <c r="J82" s="11"/>
      <c r="K82" s="11">
        <v>10.02</v>
      </c>
      <c r="L82" s="11">
        <v>2.1</v>
      </c>
      <c r="M82" s="19"/>
    </row>
    <row r="83" ht="25.5" customHeight="1" spans="1:13">
      <c r="A83" s="8">
        <v>25</v>
      </c>
      <c r="B83" s="9" t="s">
        <v>981</v>
      </c>
      <c r="C83" s="9" t="s">
        <v>982</v>
      </c>
      <c r="D83" s="9"/>
      <c r="E83" s="10" t="s">
        <v>156</v>
      </c>
      <c r="F83" s="11">
        <v>1</v>
      </c>
      <c r="G83" s="11">
        <v>268.08</v>
      </c>
      <c r="H83" s="11">
        <v>268.08</v>
      </c>
      <c r="I83" s="11">
        <v>93.83</v>
      </c>
      <c r="J83" s="11"/>
      <c r="K83" s="11">
        <v>174.25</v>
      </c>
      <c r="L83" s="11"/>
      <c r="M83" s="19"/>
    </row>
    <row r="84" ht="48" customHeight="1" spans="1:13">
      <c r="A84" s="8">
        <v>26</v>
      </c>
      <c r="B84" s="9" t="s">
        <v>903</v>
      </c>
      <c r="C84" s="9" t="s">
        <v>904</v>
      </c>
      <c r="D84" s="9"/>
      <c r="E84" s="10" t="s">
        <v>156</v>
      </c>
      <c r="F84" s="11">
        <v>1</v>
      </c>
      <c r="G84" s="11">
        <v>90.31</v>
      </c>
      <c r="H84" s="11">
        <v>90.31</v>
      </c>
      <c r="I84" s="11">
        <v>31.61</v>
      </c>
      <c r="J84" s="11"/>
      <c r="K84" s="11">
        <v>58.7</v>
      </c>
      <c r="L84" s="11"/>
      <c r="M84" s="19"/>
    </row>
    <row r="85" ht="36.75" customHeight="1" spans="1:13">
      <c r="A85" s="8">
        <v>27</v>
      </c>
      <c r="B85" s="9" t="s">
        <v>983</v>
      </c>
      <c r="C85" s="9" t="s">
        <v>984</v>
      </c>
      <c r="D85" s="9"/>
      <c r="E85" s="10" t="s">
        <v>156</v>
      </c>
      <c r="F85" s="11">
        <v>1</v>
      </c>
      <c r="G85" s="11">
        <v>17.54</v>
      </c>
      <c r="H85" s="11">
        <v>17.54</v>
      </c>
      <c r="I85" s="11">
        <v>6.14</v>
      </c>
      <c r="J85" s="11"/>
      <c r="K85" s="11">
        <v>11.4</v>
      </c>
      <c r="L85" s="11"/>
      <c r="M85" s="19"/>
    </row>
    <row r="86" ht="36.75" customHeight="1" spans="1:13">
      <c r="A86" s="8">
        <v>28</v>
      </c>
      <c r="B86" s="9" t="s">
        <v>985</v>
      </c>
      <c r="C86" s="9" t="s">
        <v>986</v>
      </c>
      <c r="D86" s="9"/>
      <c r="E86" s="10" t="s">
        <v>156</v>
      </c>
      <c r="F86" s="11">
        <v>1</v>
      </c>
      <c r="G86" s="11">
        <v>9.89</v>
      </c>
      <c r="H86" s="11">
        <v>9.89</v>
      </c>
      <c r="I86" s="11">
        <v>3.46</v>
      </c>
      <c r="J86" s="11"/>
      <c r="K86" s="11">
        <v>6.43</v>
      </c>
      <c r="L86" s="11"/>
      <c r="M86" s="19"/>
    </row>
    <row r="87" ht="18" customHeight="1" spans="1:13">
      <c r="A87" s="12"/>
      <c r="B87" s="14"/>
      <c r="C87" s="14" t="s">
        <v>241</v>
      </c>
      <c r="D87" s="14"/>
      <c r="E87" s="14"/>
      <c r="F87" s="14"/>
      <c r="G87" s="14"/>
      <c r="H87" s="31">
        <v>18553.72</v>
      </c>
      <c r="I87" s="31">
        <v>12060.94</v>
      </c>
      <c r="J87" s="31"/>
      <c r="K87" s="31">
        <v>6011.28</v>
      </c>
      <c r="L87" s="31">
        <v>481.52</v>
      </c>
      <c r="M87" s="20">
        <v>25505.17</v>
      </c>
    </row>
    <row r="88" ht="18" customHeight="1" spans="1:13">
      <c r="A88" s="15" t="s">
        <v>117</v>
      </c>
      <c r="B88" s="15"/>
      <c r="C88" s="15"/>
      <c r="D88" s="16" t="s">
        <v>118</v>
      </c>
      <c r="E88" s="16"/>
      <c r="F88" s="16"/>
      <c r="G88" s="16"/>
      <c r="H88" s="16"/>
      <c r="I88" s="16"/>
      <c r="J88" s="17" t="s">
        <v>119</v>
      </c>
      <c r="K88" s="17"/>
      <c r="L88" s="17"/>
      <c r="M88" s="17"/>
    </row>
  </sheetData>
  <mergeCells count="197">
    <mergeCell ref="A1:M1"/>
    <mergeCell ref="A2:C2"/>
    <mergeCell ref="D2:I2"/>
    <mergeCell ref="J2:M2"/>
    <mergeCell ref="I3:L3"/>
    <mergeCell ref="I4:J4"/>
    <mergeCell ref="C5:D5"/>
    <mergeCell ref="I5:J5"/>
    <mergeCell ref="C6:D6"/>
    <mergeCell ref="I6:J6"/>
    <mergeCell ref="C7:D7"/>
    <mergeCell ref="I7:J7"/>
    <mergeCell ref="C8:D8"/>
    <mergeCell ref="I8:J8"/>
    <mergeCell ref="C9:D9"/>
    <mergeCell ref="I9:J9"/>
    <mergeCell ref="C10:D10"/>
    <mergeCell ref="I10:J10"/>
    <mergeCell ref="C11:D11"/>
    <mergeCell ref="I11:J11"/>
    <mergeCell ref="C12:D12"/>
    <mergeCell ref="I12:J12"/>
    <mergeCell ref="C13:D13"/>
    <mergeCell ref="I13:J13"/>
    <mergeCell ref="C14:D14"/>
    <mergeCell ref="I14:J14"/>
    <mergeCell ref="C15:D15"/>
    <mergeCell ref="I15:J15"/>
    <mergeCell ref="C16:D16"/>
    <mergeCell ref="I16:J16"/>
    <mergeCell ref="C17:D17"/>
    <mergeCell ref="I17:J17"/>
    <mergeCell ref="C18:D18"/>
    <mergeCell ref="I18:J18"/>
    <mergeCell ref="C19:D19"/>
    <mergeCell ref="I19:J19"/>
    <mergeCell ref="C20:D20"/>
    <mergeCell ref="I20:J20"/>
    <mergeCell ref="C21:D21"/>
    <mergeCell ref="I21:J21"/>
    <mergeCell ref="C22:D22"/>
    <mergeCell ref="I22:J22"/>
    <mergeCell ref="C23:D23"/>
    <mergeCell ref="I23:J23"/>
    <mergeCell ref="C24:D24"/>
    <mergeCell ref="I24:J24"/>
    <mergeCell ref="C25:D25"/>
    <mergeCell ref="I25:J25"/>
    <mergeCell ref="C26:D26"/>
    <mergeCell ref="I26:J26"/>
    <mergeCell ref="C27:D27"/>
    <mergeCell ref="I27:J27"/>
    <mergeCell ref="C28:D28"/>
    <mergeCell ref="I28:J28"/>
    <mergeCell ref="A29:C29"/>
    <mergeCell ref="D29:I29"/>
    <mergeCell ref="J29:M29"/>
    <mergeCell ref="A30:M30"/>
    <mergeCell ref="A31:C31"/>
    <mergeCell ref="D31:I31"/>
    <mergeCell ref="J31:M31"/>
    <mergeCell ref="I32:L32"/>
    <mergeCell ref="I33:J33"/>
    <mergeCell ref="C34:D34"/>
    <mergeCell ref="I34:J34"/>
    <mergeCell ref="C35:D35"/>
    <mergeCell ref="I35:J35"/>
    <mergeCell ref="C36:D36"/>
    <mergeCell ref="I36:J36"/>
    <mergeCell ref="C37:D37"/>
    <mergeCell ref="I37:J37"/>
    <mergeCell ref="C38:D38"/>
    <mergeCell ref="I38:J38"/>
    <mergeCell ref="C39:D39"/>
    <mergeCell ref="I39:J39"/>
    <mergeCell ref="C40:D40"/>
    <mergeCell ref="I40:J40"/>
    <mergeCell ref="C41:D41"/>
    <mergeCell ref="I41:J41"/>
    <mergeCell ref="C42:D42"/>
    <mergeCell ref="I42:J42"/>
    <mergeCell ref="C43:D43"/>
    <mergeCell ref="I43:J43"/>
    <mergeCell ref="C44:D44"/>
    <mergeCell ref="I44:J44"/>
    <mergeCell ref="C45:D45"/>
    <mergeCell ref="I45:J45"/>
    <mergeCell ref="C46:D46"/>
    <mergeCell ref="I46:J46"/>
    <mergeCell ref="C47:D47"/>
    <mergeCell ref="I47:J47"/>
    <mergeCell ref="C48:D48"/>
    <mergeCell ref="I48:J48"/>
    <mergeCell ref="C49:D49"/>
    <mergeCell ref="I49:J49"/>
    <mergeCell ref="C50:D50"/>
    <mergeCell ref="I50:J50"/>
    <mergeCell ref="C51:D51"/>
    <mergeCell ref="I51:J51"/>
    <mergeCell ref="C52:D52"/>
    <mergeCell ref="I52:J52"/>
    <mergeCell ref="C53:D53"/>
    <mergeCell ref="I53:J53"/>
    <mergeCell ref="C54:D54"/>
    <mergeCell ref="I54:J54"/>
    <mergeCell ref="C55:D55"/>
    <mergeCell ref="I55:J55"/>
    <mergeCell ref="C56:D56"/>
    <mergeCell ref="I56:J56"/>
    <mergeCell ref="C57:D57"/>
    <mergeCell ref="I57:J57"/>
    <mergeCell ref="C58:D58"/>
    <mergeCell ref="I58:J58"/>
    <mergeCell ref="C59:D59"/>
    <mergeCell ref="I59:J59"/>
    <mergeCell ref="C60:D60"/>
    <mergeCell ref="I60:J60"/>
    <mergeCell ref="A61:C61"/>
    <mergeCell ref="D61:I61"/>
    <mergeCell ref="J61:M61"/>
    <mergeCell ref="A62:M62"/>
    <mergeCell ref="A63:C63"/>
    <mergeCell ref="D63:I63"/>
    <mergeCell ref="J63:M63"/>
    <mergeCell ref="I64:L64"/>
    <mergeCell ref="I65:J65"/>
    <mergeCell ref="C66:D66"/>
    <mergeCell ref="I66:J66"/>
    <mergeCell ref="C67:D67"/>
    <mergeCell ref="I67:J67"/>
    <mergeCell ref="C68:D68"/>
    <mergeCell ref="I68:J68"/>
    <mergeCell ref="C69:D69"/>
    <mergeCell ref="I69:J69"/>
    <mergeCell ref="C70:D70"/>
    <mergeCell ref="I70:J70"/>
    <mergeCell ref="C71:D71"/>
    <mergeCell ref="I71:J71"/>
    <mergeCell ref="C72:D72"/>
    <mergeCell ref="I72:J72"/>
    <mergeCell ref="C73:D73"/>
    <mergeCell ref="I73:J73"/>
    <mergeCell ref="C74:D74"/>
    <mergeCell ref="I74:J74"/>
    <mergeCell ref="C75:D75"/>
    <mergeCell ref="I75:J75"/>
    <mergeCell ref="C76:D76"/>
    <mergeCell ref="I76:J76"/>
    <mergeCell ref="C77:D77"/>
    <mergeCell ref="I77:J77"/>
    <mergeCell ref="C78:D78"/>
    <mergeCell ref="I78:J78"/>
    <mergeCell ref="C79:D79"/>
    <mergeCell ref="I79:J79"/>
    <mergeCell ref="C80:D80"/>
    <mergeCell ref="I80:J80"/>
    <mergeCell ref="C81:D81"/>
    <mergeCell ref="I81:J81"/>
    <mergeCell ref="C82:D82"/>
    <mergeCell ref="I82:J82"/>
    <mergeCell ref="C83:D83"/>
    <mergeCell ref="I83:J83"/>
    <mergeCell ref="C84:D84"/>
    <mergeCell ref="I84:J84"/>
    <mergeCell ref="C85:D85"/>
    <mergeCell ref="I85:J85"/>
    <mergeCell ref="C86:D86"/>
    <mergeCell ref="I86:J86"/>
    <mergeCell ref="C87:D87"/>
    <mergeCell ref="I87:J87"/>
    <mergeCell ref="A88:C88"/>
    <mergeCell ref="D88:I88"/>
    <mergeCell ref="J88:M88"/>
    <mergeCell ref="A3:A4"/>
    <mergeCell ref="A32:A33"/>
    <mergeCell ref="A64:A65"/>
    <mergeCell ref="B3:B4"/>
    <mergeCell ref="B32:B33"/>
    <mergeCell ref="B64:B65"/>
    <mergeCell ref="E3:E4"/>
    <mergeCell ref="E32:E33"/>
    <mergeCell ref="E64:E65"/>
    <mergeCell ref="F3:F4"/>
    <mergeCell ref="F32:F33"/>
    <mergeCell ref="F64:F65"/>
    <mergeCell ref="G3:G4"/>
    <mergeCell ref="G32:G33"/>
    <mergeCell ref="G64:G65"/>
    <mergeCell ref="H3:H4"/>
    <mergeCell ref="H32:H33"/>
    <mergeCell ref="H64:H65"/>
    <mergeCell ref="M3:M4"/>
    <mergeCell ref="M32:M33"/>
    <mergeCell ref="M64:M65"/>
    <mergeCell ref="C3:D4"/>
    <mergeCell ref="C32:D33"/>
    <mergeCell ref="C64:D65"/>
  </mergeCells>
  <printOptions horizontalCentered="1"/>
  <pageMargins left="0.19975" right="0.19975" top="0.59375" bottom="0" header="0.59375" footer="0"/>
  <pageSetup paperSize="9" orientation="portrait"/>
  <headerFooter/>
  <rowBreaks count="2" manualBreakCount="2">
    <brk id="29" max="16383" man="1"/>
    <brk id="61" max="16383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showGridLines="0" workbookViewId="0">
      <selection activeCell="A1" sqref="A1:K1"/>
    </sheetView>
  </sheetViews>
  <sheetFormatPr defaultColWidth="9" defaultRowHeight="12"/>
  <cols>
    <col min="1" max="1" width="7.83809523809524" customWidth="1"/>
    <col min="2" max="2" width="13.1714285714286" customWidth="1"/>
    <col min="3" max="3" width="3.5047619047619" customWidth="1"/>
    <col min="4" max="4" width="20.8380952380952" customWidth="1"/>
    <col min="5" max="5" width="8.17142857142857" customWidth="1"/>
    <col min="6" max="7" width="12" customWidth="1"/>
    <col min="8" max="8" width="10.6666666666667" customWidth="1"/>
    <col min="9" max="9" width="5.66666666666667" customWidth="1"/>
    <col min="10" max="10" width="5.5047619047619" customWidth="1"/>
    <col min="11" max="11" width="13.8285714285714" customWidth="1"/>
  </cols>
  <sheetData>
    <row r="1" ht="43.5" customHeight="1" spans="1:11">
      <c r="A1" s="1" t="s">
        <v>242</v>
      </c>
      <c r="B1" s="1"/>
      <c r="C1" s="1"/>
      <c r="D1" s="1"/>
      <c r="E1" s="1"/>
      <c r="F1" s="1"/>
      <c r="G1" s="1"/>
      <c r="H1" s="1"/>
      <c r="I1" s="1"/>
      <c r="J1" s="2"/>
      <c r="K1" s="2"/>
    </row>
    <row r="2" ht="41.25" customHeight="1" spans="1:11">
      <c r="A2" s="3" t="s">
        <v>889</v>
      </c>
      <c r="B2" s="3"/>
      <c r="C2" s="3"/>
      <c r="D2" s="4"/>
      <c r="E2" s="4"/>
      <c r="F2" s="4"/>
      <c r="G2" s="4"/>
      <c r="H2" s="4"/>
      <c r="I2" s="4"/>
      <c r="J2" s="5" t="s">
        <v>74</v>
      </c>
      <c r="K2" s="5"/>
    </row>
    <row r="3" ht="18.75" customHeight="1" spans="1:11">
      <c r="A3" s="6" t="s">
        <v>1</v>
      </c>
      <c r="B3" s="7" t="s">
        <v>122</v>
      </c>
      <c r="C3" s="7" t="s">
        <v>243</v>
      </c>
      <c r="D3" s="7"/>
      <c r="E3" s="7" t="s">
        <v>5</v>
      </c>
      <c r="F3" s="7" t="s">
        <v>244</v>
      </c>
      <c r="G3" s="7" t="s">
        <v>245</v>
      </c>
      <c r="H3" s="7" t="s">
        <v>246</v>
      </c>
      <c r="I3" s="7" t="s">
        <v>247</v>
      </c>
      <c r="J3" s="7"/>
      <c r="K3" s="18" t="s">
        <v>248</v>
      </c>
    </row>
    <row r="4" ht="18" customHeight="1" spans="1:11">
      <c r="A4" s="32"/>
      <c r="B4" s="33"/>
      <c r="C4" s="33"/>
      <c r="D4" s="33"/>
      <c r="E4" s="33"/>
      <c r="F4" s="33"/>
      <c r="G4" s="33"/>
      <c r="H4" s="33"/>
      <c r="I4" s="33"/>
      <c r="J4" s="33"/>
      <c r="K4" s="38" t="s">
        <v>249</v>
      </c>
    </row>
    <row r="5" ht="18.75" customHeight="1" spans="1:11">
      <c r="A5" s="8">
        <v>1</v>
      </c>
      <c r="B5" s="9" t="s">
        <v>987</v>
      </c>
      <c r="C5" s="9" t="s">
        <v>988</v>
      </c>
      <c r="D5" s="9"/>
      <c r="E5" s="10" t="s">
        <v>254</v>
      </c>
      <c r="F5" s="11">
        <v>4.39</v>
      </c>
      <c r="G5" s="11">
        <v>3.47</v>
      </c>
      <c r="H5" s="11">
        <v>-0.92</v>
      </c>
      <c r="I5" s="11">
        <v>0.158</v>
      </c>
      <c r="J5" s="11"/>
      <c r="K5" s="19">
        <v>-0.15</v>
      </c>
    </row>
    <row r="6" ht="18.75" customHeight="1" spans="1:11">
      <c r="A6" s="8">
        <v>2</v>
      </c>
      <c r="B6" s="9" t="s">
        <v>989</v>
      </c>
      <c r="C6" s="9" t="s">
        <v>990</v>
      </c>
      <c r="D6" s="9"/>
      <c r="E6" s="10" t="s">
        <v>254</v>
      </c>
      <c r="F6" s="11">
        <v>3.93</v>
      </c>
      <c r="G6" s="11">
        <v>3.44</v>
      </c>
      <c r="H6" s="11">
        <v>-0.49</v>
      </c>
      <c r="I6" s="11">
        <v>2.636</v>
      </c>
      <c r="J6" s="11"/>
      <c r="K6" s="19">
        <v>-1.29</v>
      </c>
    </row>
    <row r="7" ht="18.75" customHeight="1" spans="1:11">
      <c r="A7" s="8">
        <v>3</v>
      </c>
      <c r="B7" s="9" t="s">
        <v>546</v>
      </c>
      <c r="C7" s="9" t="s">
        <v>547</v>
      </c>
      <c r="D7" s="9"/>
      <c r="E7" s="10" t="s">
        <v>366</v>
      </c>
      <c r="F7" s="11">
        <v>345</v>
      </c>
      <c r="G7" s="11">
        <v>296.46</v>
      </c>
      <c r="H7" s="11">
        <v>-48.54</v>
      </c>
      <c r="I7" s="11">
        <v>0.014</v>
      </c>
      <c r="J7" s="11"/>
      <c r="K7" s="19">
        <v>-0.68</v>
      </c>
    </row>
    <row r="8" ht="18.75" customHeight="1" spans="1:11">
      <c r="A8" s="8">
        <v>4</v>
      </c>
      <c r="B8" s="9" t="s">
        <v>991</v>
      </c>
      <c r="C8" s="9" t="s">
        <v>547</v>
      </c>
      <c r="D8" s="9"/>
      <c r="E8" s="10" t="s">
        <v>254</v>
      </c>
      <c r="F8" s="11">
        <v>0.35</v>
      </c>
      <c r="G8" s="11">
        <v>0.3</v>
      </c>
      <c r="H8" s="11">
        <v>-0.05</v>
      </c>
      <c r="I8" s="11">
        <v>0.245</v>
      </c>
      <c r="J8" s="11"/>
      <c r="K8" s="19">
        <v>-0.01</v>
      </c>
    </row>
    <row r="9" ht="18.75" customHeight="1" spans="1:11">
      <c r="A9" s="8">
        <v>5</v>
      </c>
      <c r="B9" s="9" t="s">
        <v>548</v>
      </c>
      <c r="C9" s="9" t="s">
        <v>549</v>
      </c>
      <c r="D9" s="9"/>
      <c r="E9" s="10" t="s">
        <v>220</v>
      </c>
      <c r="F9" s="11">
        <v>106.21</v>
      </c>
      <c r="G9" s="11">
        <v>87.38</v>
      </c>
      <c r="H9" s="11">
        <v>-18.83</v>
      </c>
      <c r="I9" s="11">
        <v>0.036</v>
      </c>
      <c r="J9" s="11"/>
      <c r="K9" s="19">
        <v>-0.68</v>
      </c>
    </row>
    <row r="10" ht="18.75" customHeight="1" spans="1:11">
      <c r="A10" s="8">
        <v>6</v>
      </c>
      <c r="B10" s="9" t="s">
        <v>859</v>
      </c>
      <c r="C10" s="9" t="s">
        <v>860</v>
      </c>
      <c r="D10" s="9"/>
      <c r="E10" s="10" t="s">
        <v>254</v>
      </c>
      <c r="F10" s="11">
        <v>16.34</v>
      </c>
      <c r="G10" s="11">
        <v>11.06</v>
      </c>
      <c r="H10" s="11">
        <v>-5.28</v>
      </c>
      <c r="I10" s="11">
        <v>1.943</v>
      </c>
      <c r="J10" s="11"/>
      <c r="K10" s="19">
        <v>-10.26</v>
      </c>
    </row>
    <row r="11" ht="18.75" customHeight="1" spans="1:11">
      <c r="A11" s="8">
        <v>7</v>
      </c>
      <c r="B11" s="9" t="s">
        <v>992</v>
      </c>
      <c r="C11" s="9" t="s">
        <v>993</v>
      </c>
      <c r="D11" s="9"/>
      <c r="E11" s="10" t="s">
        <v>254</v>
      </c>
      <c r="F11" s="11">
        <v>15.27</v>
      </c>
      <c r="G11" s="11">
        <v>9.35</v>
      </c>
      <c r="H11" s="11">
        <v>-5.92</v>
      </c>
      <c r="I11" s="11">
        <v>0.02</v>
      </c>
      <c r="J11" s="11"/>
      <c r="K11" s="19">
        <v>-0.12</v>
      </c>
    </row>
    <row r="12" ht="18.75" customHeight="1" spans="1:11">
      <c r="A12" s="8">
        <v>8</v>
      </c>
      <c r="B12" s="9" t="s">
        <v>994</v>
      </c>
      <c r="C12" s="9" t="s">
        <v>995</v>
      </c>
      <c r="D12" s="9"/>
      <c r="E12" s="10" t="s">
        <v>254</v>
      </c>
      <c r="F12" s="11">
        <v>19.81</v>
      </c>
      <c r="G12" s="11">
        <v>15.96</v>
      </c>
      <c r="H12" s="11">
        <v>-3.85</v>
      </c>
      <c r="I12" s="11">
        <v>0.042</v>
      </c>
      <c r="J12" s="11"/>
      <c r="K12" s="19">
        <v>-0.16</v>
      </c>
    </row>
    <row r="13" ht="18.75" customHeight="1" spans="1:11">
      <c r="A13" s="8">
        <v>9</v>
      </c>
      <c r="B13" s="9" t="s">
        <v>996</v>
      </c>
      <c r="C13" s="9" t="s">
        <v>997</v>
      </c>
      <c r="D13" s="9"/>
      <c r="E13" s="10" t="s">
        <v>254</v>
      </c>
      <c r="F13" s="11">
        <v>8.28</v>
      </c>
      <c r="G13" s="11">
        <v>8.59</v>
      </c>
      <c r="H13" s="11">
        <v>0.31</v>
      </c>
      <c r="I13" s="11">
        <v>0.005</v>
      </c>
      <c r="J13" s="11"/>
      <c r="K13" s="19"/>
    </row>
    <row r="14" ht="18.75" customHeight="1" spans="1:11">
      <c r="A14" s="8">
        <v>10</v>
      </c>
      <c r="B14" s="9" t="s">
        <v>270</v>
      </c>
      <c r="C14" s="9" t="s">
        <v>260</v>
      </c>
      <c r="D14" s="9"/>
      <c r="E14" s="10" t="s">
        <v>261</v>
      </c>
      <c r="F14" s="11">
        <v>0.6</v>
      </c>
      <c r="G14" s="11">
        <v>0.51</v>
      </c>
      <c r="H14" s="11">
        <v>-0.09</v>
      </c>
      <c r="I14" s="11">
        <v>11.57</v>
      </c>
      <c r="J14" s="11"/>
      <c r="K14" s="19">
        <v>-1.04</v>
      </c>
    </row>
    <row r="15" ht="18.75" customHeight="1" spans="1:11">
      <c r="A15" s="8">
        <v>11</v>
      </c>
      <c r="B15" s="9" t="s">
        <v>262</v>
      </c>
      <c r="C15" s="9" t="s">
        <v>263</v>
      </c>
      <c r="D15" s="9"/>
      <c r="E15" s="10" t="s">
        <v>220</v>
      </c>
      <c r="F15" s="11">
        <v>3.88</v>
      </c>
      <c r="G15" s="11">
        <v>4.37</v>
      </c>
      <c r="H15" s="11">
        <v>0.49</v>
      </c>
      <c r="I15" s="11">
        <v>16.694</v>
      </c>
      <c r="J15" s="11"/>
      <c r="K15" s="19">
        <v>8.15</v>
      </c>
    </row>
    <row r="16" ht="18.75" customHeight="1" spans="1:11">
      <c r="A16" s="8">
        <v>12</v>
      </c>
      <c r="B16" s="9" t="s">
        <v>998</v>
      </c>
      <c r="C16" s="9" t="s">
        <v>999</v>
      </c>
      <c r="D16" s="9"/>
      <c r="E16" s="10" t="s">
        <v>171</v>
      </c>
      <c r="F16" s="11">
        <v>678</v>
      </c>
      <c r="G16" s="11">
        <v>463.56</v>
      </c>
      <c r="H16" s="11">
        <v>-214.44</v>
      </c>
      <c r="I16" s="11">
        <v>2</v>
      </c>
      <c r="J16" s="11"/>
      <c r="K16" s="19">
        <v>-428.88</v>
      </c>
    </row>
    <row r="17" ht="18.75" customHeight="1" spans="1:11">
      <c r="A17" s="8">
        <v>13</v>
      </c>
      <c r="B17" s="9" t="s">
        <v>1000</v>
      </c>
      <c r="C17" s="9" t="s">
        <v>267</v>
      </c>
      <c r="D17" s="9"/>
      <c r="E17" s="10" t="s">
        <v>220</v>
      </c>
      <c r="F17" s="11">
        <v>301</v>
      </c>
      <c r="G17" s="11">
        <v>286</v>
      </c>
      <c r="H17" s="11">
        <v>-15</v>
      </c>
      <c r="I17" s="11">
        <v>0.898</v>
      </c>
      <c r="J17" s="11"/>
      <c r="K17" s="19">
        <v>-13.47</v>
      </c>
    </row>
    <row r="18" ht="18.75" customHeight="1" spans="1:11">
      <c r="A18" s="8">
        <v>14</v>
      </c>
      <c r="B18" s="9" t="s">
        <v>1001</v>
      </c>
      <c r="C18" s="9" t="s">
        <v>1002</v>
      </c>
      <c r="D18" s="9"/>
      <c r="E18" s="10" t="s">
        <v>220</v>
      </c>
      <c r="F18" s="11">
        <v>356</v>
      </c>
      <c r="G18" s="11">
        <v>328</v>
      </c>
      <c r="H18" s="11">
        <v>-28</v>
      </c>
      <c r="I18" s="11">
        <v>5.876</v>
      </c>
      <c r="J18" s="11"/>
      <c r="K18" s="19">
        <v>-164.53</v>
      </c>
    </row>
    <row r="19" ht="18.75" customHeight="1" spans="1:11">
      <c r="A19" s="8">
        <v>15</v>
      </c>
      <c r="B19" s="9" t="s">
        <v>1003</v>
      </c>
      <c r="C19" s="9" t="s">
        <v>1004</v>
      </c>
      <c r="D19" s="9"/>
      <c r="E19" s="10" t="s">
        <v>220</v>
      </c>
      <c r="F19" s="11">
        <v>375</v>
      </c>
      <c r="G19" s="11">
        <v>343</v>
      </c>
      <c r="H19" s="11">
        <v>-32</v>
      </c>
      <c r="I19" s="11">
        <v>0.67</v>
      </c>
      <c r="J19" s="11"/>
      <c r="K19" s="19">
        <v>-21.44</v>
      </c>
    </row>
    <row r="20" ht="18.75" customHeight="1" spans="1:11">
      <c r="A20" s="8">
        <v>16</v>
      </c>
      <c r="B20" s="9" t="s">
        <v>570</v>
      </c>
      <c r="C20" s="9" t="s">
        <v>571</v>
      </c>
      <c r="D20" s="9"/>
      <c r="E20" s="10" t="s">
        <v>220</v>
      </c>
      <c r="F20" s="11">
        <v>467.02</v>
      </c>
      <c r="G20" s="11">
        <v>482.03</v>
      </c>
      <c r="H20" s="11">
        <v>15.01</v>
      </c>
      <c r="I20" s="11">
        <v>0.206</v>
      </c>
      <c r="J20" s="11"/>
      <c r="K20" s="19">
        <v>3.09</v>
      </c>
    </row>
    <row r="21" ht="18.75" customHeight="1" spans="1:11">
      <c r="A21" s="8">
        <v>17</v>
      </c>
      <c r="B21" s="9" t="s">
        <v>252</v>
      </c>
      <c r="C21" s="9" t="s">
        <v>253</v>
      </c>
      <c r="D21" s="9"/>
      <c r="E21" s="10" t="s">
        <v>254</v>
      </c>
      <c r="F21" s="11">
        <v>6.92</v>
      </c>
      <c r="G21" s="11">
        <v>7.2</v>
      </c>
      <c r="H21" s="11">
        <v>0.28</v>
      </c>
      <c r="I21" s="11">
        <v>1.488</v>
      </c>
      <c r="J21" s="11"/>
      <c r="K21" s="19">
        <v>0.42</v>
      </c>
    </row>
    <row r="22" ht="18.75" customHeight="1" spans="1:11">
      <c r="A22" s="8">
        <v>18</v>
      </c>
      <c r="B22" s="9" t="s">
        <v>259</v>
      </c>
      <c r="C22" s="9" t="s">
        <v>260</v>
      </c>
      <c r="D22" s="9"/>
      <c r="E22" s="10" t="s">
        <v>261</v>
      </c>
      <c r="F22" s="11">
        <v>0.6</v>
      </c>
      <c r="G22" s="11">
        <v>0.51</v>
      </c>
      <c r="H22" s="11">
        <v>-0.09</v>
      </c>
      <c r="I22" s="11">
        <v>323.549</v>
      </c>
      <c r="J22" s="11"/>
      <c r="K22" s="19">
        <v>-29.12</v>
      </c>
    </row>
    <row r="23" ht="18" customHeight="1" spans="1:11">
      <c r="A23" s="34"/>
      <c r="B23" s="35"/>
      <c r="C23" s="36" t="s">
        <v>68</v>
      </c>
      <c r="D23" s="36"/>
      <c r="E23" s="37"/>
      <c r="F23" s="37"/>
      <c r="G23" s="37"/>
      <c r="H23" s="37"/>
      <c r="I23" s="37"/>
      <c r="J23" s="37"/>
      <c r="K23" s="39">
        <v>-660.17</v>
      </c>
    </row>
    <row r="24" ht="18" customHeight="1" spans="1:11">
      <c r="A24" s="15" t="s">
        <v>117</v>
      </c>
      <c r="B24" s="15"/>
      <c r="C24" s="15"/>
      <c r="D24" s="16" t="s">
        <v>118</v>
      </c>
      <c r="E24" s="16"/>
      <c r="F24" s="16"/>
      <c r="G24" s="16"/>
      <c r="H24" s="16"/>
      <c r="I24" s="16"/>
      <c r="J24" s="17" t="s">
        <v>119</v>
      </c>
      <c r="K24" s="17"/>
    </row>
  </sheetData>
  <mergeCells count="53">
    <mergeCell ref="A1:K1"/>
    <mergeCell ref="A2:C2"/>
    <mergeCell ref="D2:I2"/>
    <mergeCell ref="J2:K2"/>
    <mergeCell ref="C5:D5"/>
    <mergeCell ref="I5:J5"/>
    <mergeCell ref="C6:D6"/>
    <mergeCell ref="I6:J6"/>
    <mergeCell ref="C7:D7"/>
    <mergeCell ref="I7:J7"/>
    <mergeCell ref="C8:D8"/>
    <mergeCell ref="I8:J8"/>
    <mergeCell ref="C9:D9"/>
    <mergeCell ref="I9:J9"/>
    <mergeCell ref="C10:D10"/>
    <mergeCell ref="I10:J10"/>
    <mergeCell ref="C11:D11"/>
    <mergeCell ref="I11:J11"/>
    <mergeCell ref="C12:D12"/>
    <mergeCell ref="I12:J12"/>
    <mergeCell ref="C13:D13"/>
    <mergeCell ref="I13:J13"/>
    <mergeCell ref="C14:D14"/>
    <mergeCell ref="I14:J14"/>
    <mergeCell ref="C15:D15"/>
    <mergeCell ref="I15:J15"/>
    <mergeCell ref="C16:D16"/>
    <mergeCell ref="I16:J16"/>
    <mergeCell ref="C17:D17"/>
    <mergeCell ref="I17:J17"/>
    <mergeCell ref="C18:D18"/>
    <mergeCell ref="I18:J18"/>
    <mergeCell ref="C19:D19"/>
    <mergeCell ref="I19:J19"/>
    <mergeCell ref="C20:D20"/>
    <mergeCell ref="I20:J20"/>
    <mergeCell ref="C21:D21"/>
    <mergeCell ref="I21:J21"/>
    <mergeCell ref="C22:D22"/>
    <mergeCell ref="I22:J22"/>
    <mergeCell ref="C23:D23"/>
    <mergeCell ref="I23:J23"/>
    <mergeCell ref="A24:C24"/>
    <mergeCell ref="D24:I24"/>
    <mergeCell ref="J24:K24"/>
    <mergeCell ref="A3:A4"/>
    <mergeCell ref="B3:B4"/>
    <mergeCell ref="E3:E4"/>
    <mergeCell ref="F3:F4"/>
    <mergeCell ref="G3:G4"/>
    <mergeCell ref="H3:H4"/>
    <mergeCell ref="C3:D4"/>
    <mergeCell ref="I3:J4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3"/>
  <sheetViews>
    <sheetView showGridLines="0" workbookViewId="0">
      <selection activeCell="A1" sqref="A1:I1"/>
    </sheetView>
  </sheetViews>
  <sheetFormatPr defaultColWidth="9" defaultRowHeight="12"/>
  <cols>
    <col min="1" max="1" width="10.1714285714286" customWidth="1"/>
    <col min="2" max="2" width="16.6666666666667" customWidth="1"/>
    <col min="3" max="3" width="14.8285714285714" customWidth="1"/>
    <col min="4" max="4" width="20.3333333333333" customWidth="1"/>
    <col min="5" max="5" width="10.6666666666667" customWidth="1"/>
    <col min="6" max="6" width="9.17142857142857" customWidth="1"/>
    <col min="7" max="7" width="5.5047619047619" customWidth="1"/>
    <col min="8" max="8" width="15.6666666666667" customWidth="1"/>
    <col min="9" max="9" width="14.5047619047619" customWidth="1"/>
  </cols>
  <sheetData>
    <row r="1" ht="43.5" customHeight="1" spans="1:9">
      <c r="A1" s="1" t="s">
        <v>273</v>
      </c>
      <c r="B1" s="1"/>
      <c r="C1" s="1"/>
      <c r="D1" s="1"/>
      <c r="E1" s="1"/>
      <c r="F1" s="1"/>
      <c r="G1" s="2"/>
      <c r="H1" s="2"/>
      <c r="I1" s="2"/>
    </row>
    <row r="2" ht="28.5" customHeight="1" spans="1:9">
      <c r="A2" s="3" t="s">
        <v>889</v>
      </c>
      <c r="B2" s="3"/>
      <c r="C2" s="3"/>
      <c r="D2" s="4"/>
      <c r="E2" s="4"/>
      <c r="F2" s="4"/>
      <c r="G2" s="5" t="s">
        <v>1005</v>
      </c>
      <c r="H2" s="5"/>
      <c r="I2" s="5"/>
    </row>
    <row r="3" ht="18.75" customHeight="1" spans="1:9">
      <c r="A3" s="6" t="s">
        <v>1</v>
      </c>
      <c r="B3" s="7" t="s">
        <v>275</v>
      </c>
      <c r="C3" s="7" t="s">
        <v>243</v>
      </c>
      <c r="D3" s="7"/>
      <c r="E3" s="7" t="s">
        <v>5</v>
      </c>
      <c r="F3" s="7" t="s">
        <v>6</v>
      </c>
      <c r="G3" s="7"/>
      <c r="H3" s="7" t="s">
        <v>244</v>
      </c>
      <c r="I3" s="18" t="s">
        <v>276</v>
      </c>
    </row>
    <row r="4" ht="18.75" customHeight="1" spans="1:9">
      <c r="A4" s="8">
        <v>1</v>
      </c>
      <c r="B4" s="9" t="s">
        <v>282</v>
      </c>
      <c r="C4" s="9" t="s">
        <v>283</v>
      </c>
      <c r="D4" s="9"/>
      <c r="E4" s="10" t="s">
        <v>281</v>
      </c>
      <c r="F4" s="11">
        <v>42.047</v>
      </c>
      <c r="G4" s="11"/>
      <c r="H4" s="11">
        <v>113</v>
      </c>
      <c r="I4" s="19">
        <v>4751.31</v>
      </c>
    </row>
    <row r="5" ht="18.75" customHeight="1" spans="1:9">
      <c r="A5" s="8">
        <v>2</v>
      </c>
      <c r="B5" s="9" t="s">
        <v>290</v>
      </c>
      <c r="C5" s="9" t="s">
        <v>291</v>
      </c>
      <c r="D5" s="9"/>
      <c r="E5" s="10" t="s">
        <v>281</v>
      </c>
      <c r="F5" s="11">
        <v>43.011</v>
      </c>
      <c r="G5" s="11"/>
      <c r="H5" s="11">
        <v>141</v>
      </c>
      <c r="I5" s="19">
        <v>6064.55</v>
      </c>
    </row>
    <row r="6" ht="18.75" customHeight="1" spans="1:9">
      <c r="A6" s="8">
        <v>3</v>
      </c>
      <c r="B6" s="9" t="s">
        <v>355</v>
      </c>
      <c r="C6" s="9" t="s">
        <v>356</v>
      </c>
      <c r="D6" s="9"/>
      <c r="E6" s="10" t="s">
        <v>281</v>
      </c>
      <c r="F6" s="11">
        <v>6.423</v>
      </c>
      <c r="G6" s="11"/>
      <c r="H6" s="11">
        <v>169</v>
      </c>
      <c r="I6" s="19">
        <v>1085.49</v>
      </c>
    </row>
    <row r="7" ht="18.75" customHeight="1" spans="1:9">
      <c r="A7" s="8">
        <v>4</v>
      </c>
      <c r="B7" s="9" t="s">
        <v>363</v>
      </c>
      <c r="C7" s="9" t="s">
        <v>96</v>
      </c>
      <c r="D7" s="9"/>
      <c r="E7" s="10" t="s">
        <v>156</v>
      </c>
      <c r="F7" s="11">
        <v>159.364</v>
      </c>
      <c r="G7" s="11"/>
      <c r="H7" s="11">
        <v>1</v>
      </c>
      <c r="I7" s="19">
        <v>159.36</v>
      </c>
    </row>
    <row r="8" ht="18.75" customHeight="1" spans="1:9">
      <c r="A8" s="8">
        <v>5</v>
      </c>
      <c r="B8" s="9" t="s">
        <v>1006</v>
      </c>
      <c r="C8" s="9" t="s">
        <v>1007</v>
      </c>
      <c r="D8" s="9"/>
      <c r="E8" s="10" t="s">
        <v>254</v>
      </c>
      <c r="F8" s="11">
        <v>0.017</v>
      </c>
      <c r="G8" s="11"/>
      <c r="H8" s="11">
        <v>5.79</v>
      </c>
      <c r="I8" s="19">
        <v>0.1</v>
      </c>
    </row>
    <row r="9" ht="18.75" customHeight="1" spans="1:9">
      <c r="A9" s="8">
        <v>6</v>
      </c>
      <c r="B9" s="9" t="s">
        <v>987</v>
      </c>
      <c r="C9" s="9" t="s">
        <v>988</v>
      </c>
      <c r="D9" s="9"/>
      <c r="E9" s="10" t="s">
        <v>254</v>
      </c>
      <c r="F9" s="11">
        <v>0.158</v>
      </c>
      <c r="G9" s="11"/>
      <c r="H9" s="11">
        <v>4.39</v>
      </c>
      <c r="I9" s="19">
        <v>0.69</v>
      </c>
    </row>
    <row r="10" ht="18.75" customHeight="1" spans="1:9">
      <c r="A10" s="8">
        <v>7</v>
      </c>
      <c r="B10" s="9" t="s">
        <v>989</v>
      </c>
      <c r="C10" s="9" t="s">
        <v>990</v>
      </c>
      <c r="D10" s="9"/>
      <c r="E10" s="10" t="s">
        <v>254</v>
      </c>
      <c r="F10" s="11">
        <v>2.636</v>
      </c>
      <c r="G10" s="11"/>
      <c r="H10" s="11">
        <v>3.93</v>
      </c>
      <c r="I10" s="19">
        <v>10.36</v>
      </c>
    </row>
    <row r="11" ht="18.75" customHeight="1" spans="1:9">
      <c r="A11" s="8">
        <v>8</v>
      </c>
      <c r="B11" s="9" t="s">
        <v>1008</v>
      </c>
      <c r="C11" s="9" t="s">
        <v>1009</v>
      </c>
      <c r="D11" s="9"/>
      <c r="E11" s="10" t="s">
        <v>254</v>
      </c>
      <c r="F11" s="11">
        <v>0.019</v>
      </c>
      <c r="G11" s="11"/>
      <c r="H11" s="11">
        <v>3.97</v>
      </c>
      <c r="I11" s="19">
        <v>0.08</v>
      </c>
    </row>
    <row r="12" ht="18.75" customHeight="1" spans="1:9">
      <c r="A12" s="8">
        <v>9</v>
      </c>
      <c r="B12" s="9" t="s">
        <v>1010</v>
      </c>
      <c r="C12" s="9" t="s">
        <v>1011</v>
      </c>
      <c r="D12" s="9"/>
      <c r="E12" s="10" t="s">
        <v>254</v>
      </c>
      <c r="F12" s="11">
        <v>3.104</v>
      </c>
      <c r="G12" s="11"/>
      <c r="H12" s="11">
        <v>3.87</v>
      </c>
      <c r="I12" s="19">
        <v>12.01</v>
      </c>
    </row>
    <row r="13" ht="18.75" customHeight="1" spans="1:9">
      <c r="A13" s="8">
        <v>10</v>
      </c>
      <c r="B13" s="9" t="s">
        <v>1012</v>
      </c>
      <c r="C13" s="9" t="s">
        <v>1013</v>
      </c>
      <c r="D13" s="9"/>
      <c r="E13" s="10" t="s">
        <v>254</v>
      </c>
      <c r="F13" s="11">
        <v>0.005</v>
      </c>
      <c r="G13" s="11"/>
      <c r="H13" s="11">
        <v>9.2</v>
      </c>
      <c r="I13" s="19">
        <v>0.05</v>
      </c>
    </row>
    <row r="14" ht="18.75" customHeight="1" spans="1:9">
      <c r="A14" s="8">
        <v>11</v>
      </c>
      <c r="B14" s="9" t="s">
        <v>1014</v>
      </c>
      <c r="C14" s="9" t="s">
        <v>1015</v>
      </c>
      <c r="D14" s="9"/>
      <c r="E14" s="10" t="s">
        <v>254</v>
      </c>
      <c r="F14" s="11">
        <v>2.456</v>
      </c>
      <c r="G14" s="11"/>
      <c r="H14" s="11">
        <v>15.46</v>
      </c>
      <c r="I14" s="19">
        <v>37.97</v>
      </c>
    </row>
    <row r="15" ht="18.75" customHeight="1" spans="1:9">
      <c r="A15" s="8">
        <v>12</v>
      </c>
      <c r="B15" s="9" t="s">
        <v>1016</v>
      </c>
      <c r="C15" s="9" t="s">
        <v>1017</v>
      </c>
      <c r="D15" s="9"/>
      <c r="E15" s="10" t="s">
        <v>145</v>
      </c>
      <c r="F15" s="11">
        <v>34.64</v>
      </c>
      <c r="G15" s="11"/>
      <c r="H15" s="11">
        <v>0.36</v>
      </c>
      <c r="I15" s="19">
        <v>12.47</v>
      </c>
    </row>
    <row r="16" ht="18.75" customHeight="1" spans="1:9">
      <c r="A16" s="8">
        <v>13</v>
      </c>
      <c r="B16" s="9" t="s">
        <v>1018</v>
      </c>
      <c r="C16" s="9" t="s">
        <v>1019</v>
      </c>
      <c r="D16" s="9"/>
      <c r="E16" s="10" t="s">
        <v>254</v>
      </c>
      <c r="F16" s="11">
        <v>0.988</v>
      </c>
      <c r="G16" s="11"/>
      <c r="H16" s="11">
        <v>8.34</v>
      </c>
      <c r="I16" s="19">
        <v>8.24</v>
      </c>
    </row>
    <row r="17" ht="18.75" customHeight="1" spans="1:9">
      <c r="A17" s="8">
        <v>14</v>
      </c>
      <c r="B17" s="9" t="s">
        <v>775</v>
      </c>
      <c r="C17" s="9" t="s">
        <v>776</v>
      </c>
      <c r="D17" s="9"/>
      <c r="E17" s="10" t="s">
        <v>254</v>
      </c>
      <c r="F17" s="11">
        <v>0.446</v>
      </c>
      <c r="G17" s="11"/>
      <c r="H17" s="11">
        <v>3.88</v>
      </c>
      <c r="I17" s="19">
        <v>1.73</v>
      </c>
    </row>
    <row r="18" ht="18.75" customHeight="1" spans="1:9">
      <c r="A18" s="8">
        <v>15</v>
      </c>
      <c r="B18" s="9" t="s">
        <v>1020</v>
      </c>
      <c r="C18" s="9" t="s">
        <v>1021</v>
      </c>
      <c r="D18" s="9"/>
      <c r="E18" s="10" t="s">
        <v>254</v>
      </c>
      <c r="F18" s="11">
        <v>0.181</v>
      </c>
      <c r="G18" s="11"/>
      <c r="H18" s="11">
        <v>11.47</v>
      </c>
      <c r="I18" s="19">
        <v>2.08</v>
      </c>
    </row>
    <row r="19" ht="18.75" customHeight="1" spans="1:9">
      <c r="A19" s="8">
        <v>16</v>
      </c>
      <c r="B19" s="9" t="s">
        <v>1022</v>
      </c>
      <c r="C19" s="9" t="s">
        <v>1023</v>
      </c>
      <c r="D19" s="9"/>
      <c r="E19" s="10" t="s">
        <v>254</v>
      </c>
      <c r="F19" s="11">
        <v>0.623</v>
      </c>
      <c r="G19" s="11"/>
      <c r="H19" s="11">
        <v>6.14</v>
      </c>
      <c r="I19" s="19">
        <v>3.83</v>
      </c>
    </row>
    <row r="20" ht="18.75" customHeight="1" spans="1:9">
      <c r="A20" s="8">
        <v>17</v>
      </c>
      <c r="B20" s="9" t="s">
        <v>580</v>
      </c>
      <c r="C20" s="9" t="s">
        <v>581</v>
      </c>
      <c r="D20" s="9"/>
      <c r="E20" s="10" t="s">
        <v>254</v>
      </c>
      <c r="F20" s="11">
        <v>4.146</v>
      </c>
      <c r="G20" s="11"/>
      <c r="H20" s="11">
        <v>5.86</v>
      </c>
      <c r="I20" s="19">
        <v>24.3</v>
      </c>
    </row>
    <row r="21" ht="18.75" customHeight="1" spans="1:9">
      <c r="A21" s="8">
        <v>18</v>
      </c>
      <c r="B21" s="9" t="s">
        <v>1024</v>
      </c>
      <c r="C21" s="9" t="s">
        <v>1025</v>
      </c>
      <c r="D21" s="9"/>
      <c r="E21" s="10" t="s">
        <v>254</v>
      </c>
      <c r="F21" s="11">
        <v>1.659</v>
      </c>
      <c r="G21" s="11"/>
      <c r="H21" s="11">
        <v>8.07</v>
      </c>
      <c r="I21" s="19">
        <v>13.39</v>
      </c>
    </row>
    <row r="22" ht="18.75" customHeight="1" spans="1:9">
      <c r="A22" s="8">
        <v>19</v>
      </c>
      <c r="B22" s="9" t="s">
        <v>1026</v>
      </c>
      <c r="C22" s="9" t="s">
        <v>1027</v>
      </c>
      <c r="D22" s="9"/>
      <c r="E22" s="10" t="s">
        <v>171</v>
      </c>
      <c r="F22" s="11">
        <v>131.84</v>
      </c>
      <c r="G22" s="11"/>
      <c r="H22" s="11">
        <v>1.78</v>
      </c>
      <c r="I22" s="19">
        <v>234.68</v>
      </c>
    </row>
    <row r="23" ht="18.75" customHeight="1" spans="1:9">
      <c r="A23" s="8">
        <v>20</v>
      </c>
      <c r="B23" s="9" t="s">
        <v>1028</v>
      </c>
      <c r="C23" s="9" t="s">
        <v>1029</v>
      </c>
      <c r="D23" s="9"/>
      <c r="E23" s="10" t="s">
        <v>1030</v>
      </c>
      <c r="F23" s="11">
        <v>1.648</v>
      </c>
      <c r="G23" s="11"/>
      <c r="H23" s="11">
        <v>7.2</v>
      </c>
      <c r="I23" s="19">
        <v>11.87</v>
      </c>
    </row>
    <row r="24" ht="18.75" customHeight="1" spans="1:9">
      <c r="A24" s="8">
        <v>21</v>
      </c>
      <c r="B24" s="9" t="s">
        <v>1031</v>
      </c>
      <c r="C24" s="9" t="s">
        <v>1032</v>
      </c>
      <c r="D24" s="9"/>
      <c r="E24" s="10" t="s">
        <v>320</v>
      </c>
      <c r="F24" s="11">
        <v>1.124</v>
      </c>
      <c r="G24" s="11"/>
      <c r="H24" s="11">
        <v>1.58</v>
      </c>
      <c r="I24" s="19">
        <v>1.78</v>
      </c>
    </row>
    <row r="25" ht="18.75" customHeight="1" spans="1:9">
      <c r="A25" s="8">
        <v>22</v>
      </c>
      <c r="B25" s="9" t="s">
        <v>1033</v>
      </c>
      <c r="C25" s="9" t="s">
        <v>1034</v>
      </c>
      <c r="D25" s="9"/>
      <c r="E25" s="10" t="s">
        <v>320</v>
      </c>
      <c r="F25" s="11">
        <v>2.6</v>
      </c>
      <c r="G25" s="11"/>
      <c r="H25" s="11">
        <v>8.98</v>
      </c>
      <c r="I25" s="19">
        <v>23.35</v>
      </c>
    </row>
    <row r="26" ht="18.75" customHeight="1" spans="1:9">
      <c r="A26" s="8">
        <v>23</v>
      </c>
      <c r="B26" s="9" t="s">
        <v>1035</v>
      </c>
      <c r="C26" s="9" t="s">
        <v>1036</v>
      </c>
      <c r="D26" s="9"/>
      <c r="E26" s="10" t="s">
        <v>320</v>
      </c>
      <c r="F26" s="11">
        <v>0.24</v>
      </c>
      <c r="G26" s="11"/>
      <c r="H26" s="11">
        <v>21.32</v>
      </c>
      <c r="I26" s="19">
        <v>5.12</v>
      </c>
    </row>
    <row r="27" ht="18.75" customHeight="1" spans="1:9">
      <c r="A27" s="8">
        <v>24</v>
      </c>
      <c r="B27" s="9" t="s">
        <v>586</v>
      </c>
      <c r="C27" s="9" t="s">
        <v>587</v>
      </c>
      <c r="D27" s="9"/>
      <c r="E27" s="10" t="s">
        <v>588</v>
      </c>
      <c r="F27" s="11">
        <v>0.064</v>
      </c>
      <c r="G27" s="11"/>
      <c r="H27" s="11">
        <v>0.39</v>
      </c>
      <c r="I27" s="19">
        <v>0.02</v>
      </c>
    </row>
    <row r="28" ht="18.75" customHeight="1" spans="1:9">
      <c r="A28" s="8">
        <v>25</v>
      </c>
      <c r="B28" s="9" t="s">
        <v>1037</v>
      </c>
      <c r="C28" s="9" t="s">
        <v>1038</v>
      </c>
      <c r="D28" s="9"/>
      <c r="E28" s="10" t="s">
        <v>588</v>
      </c>
      <c r="F28" s="11">
        <v>1.301</v>
      </c>
      <c r="G28" s="11"/>
      <c r="H28" s="11">
        <v>1.08</v>
      </c>
      <c r="I28" s="19">
        <v>1.41</v>
      </c>
    </row>
    <row r="29" ht="18.75" customHeight="1" spans="1:9">
      <c r="A29" s="8">
        <v>26</v>
      </c>
      <c r="B29" s="9" t="s">
        <v>1039</v>
      </c>
      <c r="C29" s="9" t="s">
        <v>1040</v>
      </c>
      <c r="D29" s="9"/>
      <c r="E29" s="10" t="s">
        <v>254</v>
      </c>
      <c r="F29" s="11">
        <v>7.145</v>
      </c>
      <c r="G29" s="11"/>
      <c r="H29" s="11">
        <v>5.59</v>
      </c>
      <c r="I29" s="19">
        <v>39.94</v>
      </c>
    </row>
    <row r="30" ht="18.75" customHeight="1" spans="1:9">
      <c r="A30" s="8">
        <v>27</v>
      </c>
      <c r="B30" s="9" t="s">
        <v>1041</v>
      </c>
      <c r="C30" s="9" t="s">
        <v>1042</v>
      </c>
      <c r="D30" s="9"/>
      <c r="E30" s="10" t="s">
        <v>533</v>
      </c>
      <c r="F30" s="11">
        <v>0.528</v>
      </c>
      <c r="G30" s="11"/>
      <c r="H30" s="11">
        <v>12.12</v>
      </c>
      <c r="I30" s="19">
        <v>6.4</v>
      </c>
    </row>
    <row r="31" ht="18.75" customHeight="1" spans="1:9">
      <c r="A31" s="8">
        <v>28</v>
      </c>
      <c r="B31" s="9" t="s">
        <v>1043</v>
      </c>
      <c r="C31" s="9" t="s">
        <v>1044</v>
      </c>
      <c r="D31" s="9"/>
      <c r="E31" s="10" t="s">
        <v>1045</v>
      </c>
      <c r="F31" s="11">
        <v>7.237</v>
      </c>
      <c r="G31" s="11"/>
      <c r="H31" s="11">
        <v>0.66</v>
      </c>
      <c r="I31" s="19">
        <v>4.78</v>
      </c>
    </row>
    <row r="32" ht="18.75" customHeight="1" spans="1:9">
      <c r="A32" s="8">
        <v>29</v>
      </c>
      <c r="B32" s="9" t="s">
        <v>1046</v>
      </c>
      <c r="C32" s="9" t="s">
        <v>1047</v>
      </c>
      <c r="D32" s="9"/>
      <c r="E32" s="10" t="s">
        <v>1048</v>
      </c>
      <c r="F32" s="11">
        <v>0.062</v>
      </c>
      <c r="G32" s="11"/>
      <c r="H32" s="11">
        <v>2.6</v>
      </c>
      <c r="I32" s="19">
        <v>0.16</v>
      </c>
    </row>
    <row r="33" ht="18.75" customHeight="1" spans="1:9">
      <c r="A33" s="8">
        <v>30</v>
      </c>
      <c r="B33" s="9" t="s">
        <v>546</v>
      </c>
      <c r="C33" s="9" t="s">
        <v>547</v>
      </c>
      <c r="D33" s="9"/>
      <c r="E33" s="10" t="s">
        <v>366</v>
      </c>
      <c r="F33" s="11">
        <v>0.014</v>
      </c>
      <c r="G33" s="11"/>
      <c r="H33" s="11">
        <v>345</v>
      </c>
      <c r="I33" s="19">
        <v>4.83</v>
      </c>
    </row>
    <row r="34" ht="18.75" customHeight="1" spans="1:9">
      <c r="A34" s="8">
        <v>31</v>
      </c>
      <c r="B34" s="9" t="s">
        <v>991</v>
      </c>
      <c r="C34" s="9" t="s">
        <v>547</v>
      </c>
      <c r="D34" s="9"/>
      <c r="E34" s="10" t="s">
        <v>254</v>
      </c>
      <c r="F34" s="11">
        <v>0.245</v>
      </c>
      <c r="G34" s="11"/>
      <c r="H34" s="11">
        <v>0.35</v>
      </c>
      <c r="I34" s="19">
        <v>0.09</v>
      </c>
    </row>
    <row r="35" ht="18.75" customHeight="1" spans="1:9">
      <c r="A35" s="8">
        <v>32</v>
      </c>
      <c r="B35" s="9" t="s">
        <v>1049</v>
      </c>
      <c r="C35" s="9" t="s">
        <v>748</v>
      </c>
      <c r="D35" s="9"/>
      <c r="E35" s="10" t="s">
        <v>254</v>
      </c>
      <c r="F35" s="11">
        <v>0.734</v>
      </c>
      <c r="G35" s="11"/>
      <c r="H35" s="11">
        <v>0.06</v>
      </c>
      <c r="I35" s="19">
        <v>0.04</v>
      </c>
    </row>
    <row r="36" ht="18.75" customHeight="1" spans="1:9">
      <c r="A36" s="29">
        <v>33</v>
      </c>
      <c r="B36" s="14" t="s">
        <v>548</v>
      </c>
      <c r="C36" s="14" t="s">
        <v>549</v>
      </c>
      <c r="D36" s="14"/>
      <c r="E36" s="13" t="s">
        <v>220</v>
      </c>
      <c r="F36" s="31">
        <v>0.036</v>
      </c>
      <c r="G36" s="31"/>
      <c r="H36" s="31">
        <v>106.21</v>
      </c>
      <c r="I36" s="20">
        <v>3.82</v>
      </c>
    </row>
    <row r="37" ht="18" customHeight="1" spans="1:9">
      <c r="A37" s="15" t="s">
        <v>117</v>
      </c>
      <c r="B37" s="15"/>
      <c r="C37" s="15"/>
      <c r="D37" s="16" t="s">
        <v>118</v>
      </c>
      <c r="E37" s="16"/>
      <c r="F37" s="16"/>
      <c r="G37" s="17" t="s">
        <v>119</v>
      </c>
      <c r="H37" s="17"/>
      <c r="I37" s="17"/>
    </row>
    <row r="38" ht="43.5" customHeight="1" spans="1:9">
      <c r="A38" s="1" t="s">
        <v>273</v>
      </c>
      <c r="B38" s="1"/>
      <c r="C38" s="1"/>
      <c r="D38" s="1"/>
      <c r="E38" s="1"/>
      <c r="F38" s="1"/>
      <c r="G38" s="2"/>
      <c r="H38" s="2"/>
      <c r="I38" s="2"/>
    </row>
    <row r="39" ht="28.5" customHeight="1" spans="1:9">
      <c r="A39" s="3" t="s">
        <v>889</v>
      </c>
      <c r="B39" s="3"/>
      <c r="C39" s="3"/>
      <c r="D39" s="4"/>
      <c r="E39" s="4"/>
      <c r="F39" s="4"/>
      <c r="G39" s="5" t="s">
        <v>1050</v>
      </c>
      <c r="H39" s="5"/>
      <c r="I39" s="5"/>
    </row>
    <row r="40" ht="18.75" customHeight="1" spans="1:9">
      <c r="A40" s="6" t="s">
        <v>1</v>
      </c>
      <c r="B40" s="7" t="s">
        <v>275</v>
      </c>
      <c r="C40" s="7" t="s">
        <v>243</v>
      </c>
      <c r="D40" s="7"/>
      <c r="E40" s="7" t="s">
        <v>5</v>
      </c>
      <c r="F40" s="7" t="s">
        <v>6</v>
      </c>
      <c r="G40" s="7"/>
      <c r="H40" s="7" t="s">
        <v>244</v>
      </c>
      <c r="I40" s="18" t="s">
        <v>276</v>
      </c>
    </row>
    <row r="41" ht="18.75" customHeight="1" spans="1:9">
      <c r="A41" s="8">
        <v>34</v>
      </c>
      <c r="B41" s="9" t="s">
        <v>1051</v>
      </c>
      <c r="C41" s="9" t="s">
        <v>1052</v>
      </c>
      <c r="D41" s="9"/>
      <c r="E41" s="10" t="s">
        <v>220</v>
      </c>
      <c r="F41" s="11">
        <v>0.74</v>
      </c>
      <c r="G41" s="11"/>
      <c r="H41" s="11">
        <v>368</v>
      </c>
      <c r="I41" s="19">
        <v>272.32</v>
      </c>
    </row>
    <row r="42" ht="18.75" customHeight="1" spans="1:9">
      <c r="A42" s="8">
        <v>35</v>
      </c>
      <c r="B42" s="9" t="s">
        <v>1053</v>
      </c>
      <c r="C42" s="9" t="s">
        <v>1054</v>
      </c>
      <c r="D42" s="9"/>
      <c r="E42" s="10" t="s">
        <v>254</v>
      </c>
      <c r="F42" s="11">
        <v>1.28</v>
      </c>
      <c r="G42" s="11"/>
      <c r="H42" s="11">
        <v>9.68</v>
      </c>
      <c r="I42" s="19">
        <v>12.39</v>
      </c>
    </row>
    <row r="43" ht="18.75" customHeight="1" spans="1:9">
      <c r="A43" s="8">
        <v>36</v>
      </c>
      <c r="B43" s="9" t="s">
        <v>859</v>
      </c>
      <c r="C43" s="9" t="s">
        <v>860</v>
      </c>
      <c r="D43" s="9"/>
      <c r="E43" s="10" t="s">
        <v>254</v>
      </c>
      <c r="F43" s="11">
        <v>1.943</v>
      </c>
      <c r="G43" s="11"/>
      <c r="H43" s="11">
        <v>16.34</v>
      </c>
      <c r="I43" s="19">
        <v>31.75</v>
      </c>
    </row>
    <row r="44" ht="18.75" customHeight="1" spans="1:9">
      <c r="A44" s="8">
        <v>37</v>
      </c>
      <c r="B44" s="9" t="s">
        <v>1055</v>
      </c>
      <c r="C44" s="9" t="s">
        <v>1056</v>
      </c>
      <c r="D44" s="9"/>
      <c r="E44" s="10" t="s">
        <v>254</v>
      </c>
      <c r="F44" s="11">
        <v>1.815</v>
      </c>
      <c r="G44" s="11"/>
      <c r="H44" s="11">
        <v>7.95</v>
      </c>
      <c r="I44" s="19">
        <v>14.43</v>
      </c>
    </row>
    <row r="45" ht="18.75" customHeight="1" spans="1:9">
      <c r="A45" s="8">
        <v>38</v>
      </c>
      <c r="B45" s="9" t="s">
        <v>1057</v>
      </c>
      <c r="C45" s="9" t="s">
        <v>1058</v>
      </c>
      <c r="D45" s="9"/>
      <c r="E45" s="10" t="s">
        <v>254</v>
      </c>
      <c r="F45" s="11">
        <v>9.84</v>
      </c>
      <c r="G45" s="11"/>
      <c r="H45" s="11">
        <v>18.28</v>
      </c>
      <c r="I45" s="19">
        <v>179.88</v>
      </c>
    </row>
    <row r="46" ht="18.75" customHeight="1" spans="1:9">
      <c r="A46" s="8">
        <v>39</v>
      </c>
      <c r="B46" s="9" t="s">
        <v>992</v>
      </c>
      <c r="C46" s="9" t="s">
        <v>993</v>
      </c>
      <c r="D46" s="9"/>
      <c r="E46" s="10" t="s">
        <v>254</v>
      </c>
      <c r="F46" s="11">
        <v>0.02</v>
      </c>
      <c r="G46" s="11"/>
      <c r="H46" s="11">
        <v>15.27</v>
      </c>
      <c r="I46" s="19">
        <v>0.31</v>
      </c>
    </row>
    <row r="47" ht="18.75" customHeight="1" spans="1:9">
      <c r="A47" s="8">
        <v>40</v>
      </c>
      <c r="B47" s="9" t="s">
        <v>994</v>
      </c>
      <c r="C47" s="9" t="s">
        <v>995</v>
      </c>
      <c r="D47" s="9"/>
      <c r="E47" s="10" t="s">
        <v>254</v>
      </c>
      <c r="F47" s="11">
        <v>0.042</v>
      </c>
      <c r="G47" s="11"/>
      <c r="H47" s="11">
        <v>19.81</v>
      </c>
      <c r="I47" s="19">
        <v>0.83</v>
      </c>
    </row>
    <row r="48" ht="18.75" customHeight="1" spans="1:9">
      <c r="A48" s="8">
        <v>41</v>
      </c>
      <c r="B48" s="9" t="s">
        <v>1059</v>
      </c>
      <c r="C48" s="9" t="s">
        <v>1060</v>
      </c>
      <c r="D48" s="9"/>
      <c r="E48" s="10" t="s">
        <v>254</v>
      </c>
      <c r="F48" s="11">
        <v>0.15</v>
      </c>
      <c r="G48" s="11"/>
      <c r="H48" s="11">
        <v>25.6</v>
      </c>
      <c r="I48" s="19">
        <v>3.84</v>
      </c>
    </row>
    <row r="49" ht="18.75" customHeight="1" spans="1:9">
      <c r="A49" s="8">
        <v>42</v>
      </c>
      <c r="B49" s="9" t="s">
        <v>803</v>
      </c>
      <c r="C49" s="9" t="s">
        <v>804</v>
      </c>
      <c r="D49" s="9"/>
      <c r="E49" s="10" t="s">
        <v>254</v>
      </c>
      <c r="F49" s="11">
        <v>0.163</v>
      </c>
      <c r="G49" s="11"/>
      <c r="H49" s="11">
        <v>6.8</v>
      </c>
      <c r="I49" s="19">
        <v>1.11</v>
      </c>
    </row>
    <row r="50" ht="18.75" customHeight="1" spans="1:9">
      <c r="A50" s="8">
        <v>43</v>
      </c>
      <c r="B50" s="9" t="s">
        <v>1061</v>
      </c>
      <c r="C50" s="9" t="s">
        <v>1062</v>
      </c>
      <c r="D50" s="9"/>
      <c r="E50" s="10" t="s">
        <v>254</v>
      </c>
      <c r="F50" s="11">
        <v>0.208</v>
      </c>
      <c r="G50" s="11"/>
      <c r="H50" s="11">
        <v>19.2</v>
      </c>
      <c r="I50" s="19">
        <v>3.99</v>
      </c>
    </row>
    <row r="51" ht="18.75" customHeight="1" spans="1:9">
      <c r="A51" s="8">
        <v>44</v>
      </c>
      <c r="B51" s="9" t="s">
        <v>996</v>
      </c>
      <c r="C51" s="9" t="s">
        <v>997</v>
      </c>
      <c r="D51" s="9"/>
      <c r="E51" s="10" t="s">
        <v>254</v>
      </c>
      <c r="F51" s="11">
        <v>0.005</v>
      </c>
      <c r="G51" s="11"/>
      <c r="H51" s="11">
        <v>8.28</v>
      </c>
      <c r="I51" s="19">
        <v>0.04</v>
      </c>
    </row>
    <row r="52" ht="18.75" customHeight="1" spans="1:9">
      <c r="A52" s="8">
        <v>45</v>
      </c>
      <c r="B52" s="9" t="s">
        <v>1063</v>
      </c>
      <c r="C52" s="9" t="s">
        <v>1064</v>
      </c>
      <c r="D52" s="9"/>
      <c r="E52" s="10" t="s">
        <v>254</v>
      </c>
      <c r="F52" s="11">
        <v>0.586</v>
      </c>
      <c r="G52" s="11"/>
      <c r="H52" s="11">
        <v>11.55</v>
      </c>
      <c r="I52" s="19">
        <v>6.77</v>
      </c>
    </row>
    <row r="53" ht="18.75" customHeight="1" spans="1:9">
      <c r="A53" s="8">
        <v>46</v>
      </c>
      <c r="B53" s="9" t="s">
        <v>1065</v>
      </c>
      <c r="C53" s="9" t="s">
        <v>1066</v>
      </c>
      <c r="D53" s="9"/>
      <c r="E53" s="10" t="s">
        <v>254</v>
      </c>
      <c r="F53" s="11">
        <v>1.544</v>
      </c>
      <c r="G53" s="11"/>
      <c r="H53" s="11">
        <v>14.17</v>
      </c>
      <c r="I53" s="19">
        <v>21.88</v>
      </c>
    </row>
    <row r="54" ht="18.75" customHeight="1" spans="1:9">
      <c r="A54" s="8">
        <v>47</v>
      </c>
      <c r="B54" s="9" t="s">
        <v>595</v>
      </c>
      <c r="C54" s="9" t="s">
        <v>596</v>
      </c>
      <c r="D54" s="9"/>
      <c r="E54" s="10" t="s">
        <v>220</v>
      </c>
      <c r="F54" s="11">
        <v>3.88</v>
      </c>
      <c r="G54" s="11"/>
      <c r="H54" s="11">
        <v>3.64</v>
      </c>
      <c r="I54" s="19">
        <v>14.12</v>
      </c>
    </row>
    <row r="55" ht="18.75" customHeight="1" spans="1:9">
      <c r="A55" s="8">
        <v>48</v>
      </c>
      <c r="B55" s="9" t="s">
        <v>1067</v>
      </c>
      <c r="C55" s="9" t="s">
        <v>598</v>
      </c>
      <c r="D55" s="9"/>
      <c r="E55" s="10" t="s">
        <v>254</v>
      </c>
      <c r="F55" s="11">
        <v>1.293</v>
      </c>
      <c r="G55" s="11"/>
      <c r="H55" s="11">
        <v>18</v>
      </c>
      <c r="I55" s="19">
        <v>23.27</v>
      </c>
    </row>
    <row r="56" ht="18.75" customHeight="1" spans="1:9">
      <c r="A56" s="8">
        <v>49</v>
      </c>
      <c r="B56" s="9" t="s">
        <v>1068</v>
      </c>
      <c r="C56" s="9" t="s">
        <v>1069</v>
      </c>
      <c r="D56" s="9"/>
      <c r="E56" s="10" t="s">
        <v>608</v>
      </c>
      <c r="F56" s="11">
        <v>0.605</v>
      </c>
      <c r="G56" s="11"/>
      <c r="H56" s="11">
        <v>15.76</v>
      </c>
      <c r="I56" s="19">
        <v>9.53</v>
      </c>
    </row>
    <row r="57" ht="18.75" customHeight="1" spans="1:9">
      <c r="A57" s="8">
        <v>50</v>
      </c>
      <c r="B57" s="9" t="s">
        <v>1070</v>
      </c>
      <c r="C57" s="9" t="s">
        <v>1071</v>
      </c>
      <c r="D57" s="9"/>
      <c r="E57" s="10" t="s">
        <v>608</v>
      </c>
      <c r="F57" s="11">
        <v>0.425</v>
      </c>
      <c r="G57" s="11"/>
      <c r="H57" s="11">
        <v>10.06</v>
      </c>
      <c r="I57" s="19">
        <v>4.28</v>
      </c>
    </row>
    <row r="58" ht="18.75" customHeight="1" spans="1:9">
      <c r="A58" s="8">
        <v>51</v>
      </c>
      <c r="B58" s="9" t="s">
        <v>1072</v>
      </c>
      <c r="C58" s="9" t="s">
        <v>1073</v>
      </c>
      <c r="D58" s="9"/>
      <c r="E58" s="10" t="s">
        <v>220</v>
      </c>
      <c r="F58" s="11">
        <v>0.103</v>
      </c>
      <c r="G58" s="11"/>
      <c r="H58" s="11">
        <v>800</v>
      </c>
      <c r="I58" s="19">
        <v>82.4</v>
      </c>
    </row>
    <row r="59" ht="18.75" customHeight="1" spans="1:9">
      <c r="A59" s="8">
        <v>52</v>
      </c>
      <c r="B59" s="9" t="s">
        <v>1074</v>
      </c>
      <c r="C59" s="9" t="s">
        <v>1075</v>
      </c>
      <c r="D59" s="9"/>
      <c r="E59" s="10" t="s">
        <v>145</v>
      </c>
      <c r="F59" s="11">
        <v>0.008</v>
      </c>
      <c r="G59" s="11"/>
      <c r="H59" s="11">
        <v>6.96</v>
      </c>
      <c r="I59" s="19">
        <v>0.06</v>
      </c>
    </row>
    <row r="60" ht="18.75" customHeight="1" spans="1:9">
      <c r="A60" s="8">
        <v>53</v>
      </c>
      <c r="B60" s="9" t="s">
        <v>1076</v>
      </c>
      <c r="C60" s="9" t="s">
        <v>1077</v>
      </c>
      <c r="D60" s="9"/>
      <c r="E60" s="10" t="s">
        <v>145</v>
      </c>
      <c r="F60" s="11">
        <v>0.318</v>
      </c>
      <c r="G60" s="11"/>
      <c r="H60" s="11">
        <v>34.44</v>
      </c>
      <c r="I60" s="19">
        <v>10.95</v>
      </c>
    </row>
    <row r="61" ht="18.75" customHeight="1" spans="1:9">
      <c r="A61" s="8">
        <v>54</v>
      </c>
      <c r="B61" s="9" t="s">
        <v>1078</v>
      </c>
      <c r="C61" s="9" t="s">
        <v>1079</v>
      </c>
      <c r="D61" s="9"/>
      <c r="E61" s="10" t="s">
        <v>145</v>
      </c>
      <c r="F61" s="11">
        <v>0.172</v>
      </c>
      <c r="G61" s="11"/>
      <c r="H61" s="11">
        <v>5.05</v>
      </c>
      <c r="I61" s="19">
        <v>0.87</v>
      </c>
    </row>
    <row r="62" ht="18.75" customHeight="1" spans="1:9">
      <c r="A62" s="8">
        <v>55</v>
      </c>
      <c r="B62" s="9" t="s">
        <v>1080</v>
      </c>
      <c r="C62" s="9" t="s">
        <v>1081</v>
      </c>
      <c r="D62" s="9"/>
      <c r="E62" s="10" t="s">
        <v>145</v>
      </c>
      <c r="F62" s="11">
        <v>0.344</v>
      </c>
      <c r="G62" s="11"/>
      <c r="H62" s="11">
        <v>10.96</v>
      </c>
      <c r="I62" s="19">
        <v>3.77</v>
      </c>
    </row>
    <row r="63" ht="18.75" customHeight="1" spans="1:9">
      <c r="A63" s="8">
        <v>56</v>
      </c>
      <c r="B63" s="9" t="s">
        <v>1082</v>
      </c>
      <c r="C63" s="9" t="s">
        <v>1083</v>
      </c>
      <c r="D63" s="9"/>
      <c r="E63" s="10" t="s">
        <v>145</v>
      </c>
      <c r="F63" s="11">
        <v>0.003</v>
      </c>
      <c r="G63" s="11"/>
      <c r="H63" s="11">
        <v>7.59</v>
      </c>
      <c r="I63" s="19">
        <v>0.02</v>
      </c>
    </row>
    <row r="64" ht="18.75" customHeight="1" spans="1:9">
      <c r="A64" s="8">
        <v>57</v>
      </c>
      <c r="B64" s="9" t="s">
        <v>1084</v>
      </c>
      <c r="C64" s="9" t="s">
        <v>1085</v>
      </c>
      <c r="D64" s="9"/>
      <c r="E64" s="10" t="s">
        <v>533</v>
      </c>
      <c r="F64" s="11">
        <v>4.04</v>
      </c>
      <c r="G64" s="11"/>
      <c r="H64" s="11">
        <v>1.32</v>
      </c>
      <c r="I64" s="19">
        <v>5.33</v>
      </c>
    </row>
    <row r="65" ht="18.75" customHeight="1" spans="1:9">
      <c r="A65" s="8">
        <v>58</v>
      </c>
      <c r="B65" s="9" t="s">
        <v>1086</v>
      </c>
      <c r="C65" s="9" t="s">
        <v>1087</v>
      </c>
      <c r="D65" s="9"/>
      <c r="E65" s="10" t="s">
        <v>533</v>
      </c>
      <c r="F65" s="11">
        <v>4.04</v>
      </c>
      <c r="G65" s="11"/>
      <c r="H65" s="11">
        <v>3.73</v>
      </c>
      <c r="I65" s="19">
        <v>15.07</v>
      </c>
    </row>
    <row r="66" ht="18.75" customHeight="1" spans="1:9">
      <c r="A66" s="8">
        <v>59</v>
      </c>
      <c r="B66" s="9" t="s">
        <v>1088</v>
      </c>
      <c r="C66" s="9" t="s">
        <v>1089</v>
      </c>
      <c r="D66" s="9"/>
      <c r="E66" s="10" t="s">
        <v>533</v>
      </c>
      <c r="F66" s="11">
        <v>4.04</v>
      </c>
      <c r="G66" s="11"/>
      <c r="H66" s="11">
        <v>8.57</v>
      </c>
      <c r="I66" s="19">
        <v>34.62</v>
      </c>
    </row>
    <row r="67" ht="18.75" customHeight="1" spans="1:9">
      <c r="A67" s="8">
        <v>60</v>
      </c>
      <c r="B67" s="9" t="s">
        <v>1090</v>
      </c>
      <c r="C67" s="9" t="s">
        <v>1091</v>
      </c>
      <c r="D67" s="9"/>
      <c r="E67" s="10" t="s">
        <v>533</v>
      </c>
      <c r="F67" s="11">
        <v>7.272</v>
      </c>
      <c r="G67" s="11"/>
      <c r="H67" s="11">
        <v>1.5</v>
      </c>
      <c r="I67" s="19">
        <v>10.91</v>
      </c>
    </row>
    <row r="68" ht="18.75" customHeight="1" spans="1:9">
      <c r="A68" s="8">
        <v>61</v>
      </c>
      <c r="B68" s="9" t="s">
        <v>1092</v>
      </c>
      <c r="C68" s="9" t="s">
        <v>1093</v>
      </c>
      <c r="D68" s="9"/>
      <c r="E68" s="10" t="s">
        <v>533</v>
      </c>
      <c r="F68" s="11">
        <v>3.232</v>
      </c>
      <c r="G68" s="11"/>
      <c r="H68" s="11">
        <v>6.92</v>
      </c>
      <c r="I68" s="19">
        <v>22.37</v>
      </c>
    </row>
    <row r="69" ht="18.75" customHeight="1" spans="1:9">
      <c r="A69" s="8">
        <v>62</v>
      </c>
      <c r="B69" s="9" t="s">
        <v>1094</v>
      </c>
      <c r="C69" s="9" t="s">
        <v>1095</v>
      </c>
      <c r="D69" s="9"/>
      <c r="E69" s="10" t="s">
        <v>533</v>
      </c>
      <c r="F69" s="11">
        <v>11.8</v>
      </c>
      <c r="G69" s="11"/>
      <c r="H69" s="11">
        <v>1.98</v>
      </c>
      <c r="I69" s="19">
        <v>23.36</v>
      </c>
    </row>
    <row r="70" ht="18.75" customHeight="1" spans="1:9">
      <c r="A70" s="8">
        <v>63</v>
      </c>
      <c r="B70" s="9" t="s">
        <v>1096</v>
      </c>
      <c r="C70" s="9" t="s">
        <v>1097</v>
      </c>
      <c r="D70" s="9"/>
      <c r="E70" s="10" t="s">
        <v>533</v>
      </c>
      <c r="F70" s="11">
        <v>4.04</v>
      </c>
      <c r="G70" s="11"/>
      <c r="H70" s="11">
        <v>1.38</v>
      </c>
      <c r="I70" s="19">
        <v>5.58</v>
      </c>
    </row>
    <row r="71" ht="18.75" customHeight="1" spans="1:9">
      <c r="A71" s="8">
        <v>64</v>
      </c>
      <c r="B71" s="9" t="s">
        <v>1098</v>
      </c>
      <c r="C71" s="9" t="s">
        <v>1099</v>
      </c>
      <c r="D71" s="9"/>
      <c r="E71" s="10" t="s">
        <v>533</v>
      </c>
      <c r="F71" s="11">
        <v>0.344</v>
      </c>
      <c r="G71" s="11"/>
      <c r="H71" s="11">
        <v>19.48</v>
      </c>
      <c r="I71" s="19">
        <v>6.7</v>
      </c>
    </row>
    <row r="72" ht="18.75" customHeight="1" spans="1:9">
      <c r="A72" s="8">
        <v>65</v>
      </c>
      <c r="B72" s="9" t="s">
        <v>1100</v>
      </c>
      <c r="C72" s="9" t="s">
        <v>1101</v>
      </c>
      <c r="D72" s="9"/>
      <c r="E72" s="10" t="s">
        <v>533</v>
      </c>
      <c r="F72" s="11">
        <v>0.002</v>
      </c>
      <c r="G72" s="11"/>
      <c r="H72" s="11">
        <v>21.31</v>
      </c>
      <c r="I72" s="19">
        <v>0.04</v>
      </c>
    </row>
    <row r="73" ht="18.75" customHeight="1" spans="1:9">
      <c r="A73" s="29">
        <v>66</v>
      </c>
      <c r="B73" s="14" t="s">
        <v>1102</v>
      </c>
      <c r="C73" s="14" t="s">
        <v>1103</v>
      </c>
      <c r="D73" s="14"/>
      <c r="E73" s="13" t="s">
        <v>792</v>
      </c>
      <c r="F73" s="31">
        <v>0.345</v>
      </c>
      <c r="G73" s="31"/>
      <c r="H73" s="31">
        <v>32.4</v>
      </c>
      <c r="I73" s="20">
        <v>11.18</v>
      </c>
    </row>
    <row r="74" ht="18" customHeight="1" spans="1:9">
      <c r="A74" s="15" t="s">
        <v>117</v>
      </c>
      <c r="B74" s="15"/>
      <c r="C74" s="15"/>
      <c r="D74" s="16" t="s">
        <v>118</v>
      </c>
      <c r="E74" s="16"/>
      <c r="F74" s="16"/>
      <c r="G74" s="17" t="s">
        <v>119</v>
      </c>
      <c r="H74" s="17"/>
      <c r="I74" s="17"/>
    </row>
    <row r="75" ht="43.5" customHeight="1" spans="1:9">
      <c r="A75" s="1" t="s">
        <v>273</v>
      </c>
      <c r="B75" s="1"/>
      <c r="C75" s="1"/>
      <c r="D75" s="1"/>
      <c r="E75" s="1"/>
      <c r="F75" s="1"/>
      <c r="G75" s="2"/>
      <c r="H75" s="2"/>
      <c r="I75" s="2"/>
    </row>
    <row r="76" ht="28.5" customHeight="1" spans="1:9">
      <c r="A76" s="3" t="s">
        <v>889</v>
      </c>
      <c r="B76" s="3"/>
      <c r="C76" s="3"/>
      <c r="D76" s="4"/>
      <c r="E76" s="4"/>
      <c r="F76" s="4"/>
      <c r="G76" s="5" t="s">
        <v>1104</v>
      </c>
      <c r="H76" s="5"/>
      <c r="I76" s="5"/>
    </row>
    <row r="77" ht="18.75" customHeight="1" spans="1:9">
      <c r="A77" s="6" t="s">
        <v>1</v>
      </c>
      <c r="B77" s="7" t="s">
        <v>275</v>
      </c>
      <c r="C77" s="7" t="s">
        <v>243</v>
      </c>
      <c r="D77" s="7"/>
      <c r="E77" s="7" t="s">
        <v>5</v>
      </c>
      <c r="F77" s="7" t="s">
        <v>6</v>
      </c>
      <c r="G77" s="7"/>
      <c r="H77" s="7" t="s">
        <v>244</v>
      </c>
      <c r="I77" s="18" t="s">
        <v>276</v>
      </c>
    </row>
    <row r="78" ht="18.75" customHeight="1" spans="1:9">
      <c r="A78" s="8">
        <v>67</v>
      </c>
      <c r="B78" s="9" t="s">
        <v>1105</v>
      </c>
      <c r="C78" s="9" t="s">
        <v>1106</v>
      </c>
      <c r="D78" s="9"/>
      <c r="E78" s="10" t="s">
        <v>533</v>
      </c>
      <c r="F78" s="11">
        <v>0.345</v>
      </c>
      <c r="G78" s="11"/>
      <c r="H78" s="11">
        <v>5.13</v>
      </c>
      <c r="I78" s="19">
        <v>1.77</v>
      </c>
    </row>
    <row r="79" ht="18.75" customHeight="1" spans="1:9">
      <c r="A79" s="8">
        <v>68</v>
      </c>
      <c r="B79" s="9" t="s">
        <v>1107</v>
      </c>
      <c r="C79" s="9" t="s">
        <v>1108</v>
      </c>
      <c r="D79" s="9"/>
      <c r="E79" s="10" t="s">
        <v>533</v>
      </c>
      <c r="F79" s="11">
        <v>10</v>
      </c>
      <c r="G79" s="11"/>
      <c r="H79" s="11">
        <v>17</v>
      </c>
      <c r="I79" s="19">
        <v>170</v>
      </c>
    </row>
    <row r="80" ht="18.75" customHeight="1" spans="1:9">
      <c r="A80" s="8">
        <v>69</v>
      </c>
      <c r="B80" s="9" t="s">
        <v>321</v>
      </c>
      <c r="C80" s="9" t="s">
        <v>322</v>
      </c>
      <c r="D80" s="9"/>
      <c r="E80" s="10" t="s">
        <v>156</v>
      </c>
      <c r="F80" s="11">
        <v>96.887</v>
      </c>
      <c r="G80" s="11"/>
      <c r="H80" s="11">
        <v>1</v>
      </c>
      <c r="I80" s="19">
        <v>96.89</v>
      </c>
    </row>
    <row r="81" ht="18.75" customHeight="1" spans="1:9">
      <c r="A81" s="8">
        <v>70</v>
      </c>
      <c r="B81" s="9" t="s">
        <v>270</v>
      </c>
      <c r="C81" s="9" t="s">
        <v>260</v>
      </c>
      <c r="D81" s="9"/>
      <c r="E81" s="10" t="s">
        <v>261</v>
      </c>
      <c r="F81" s="11">
        <v>11.57</v>
      </c>
      <c r="G81" s="11"/>
      <c r="H81" s="11">
        <v>0.6</v>
      </c>
      <c r="I81" s="19">
        <v>6.94</v>
      </c>
    </row>
    <row r="82" ht="18.75" customHeight="1" spans="1:9">
      <c r="A82" s="8">
        <v>71</v>
      </c>
      <c r="B82" s="9" t="s">
        <v>262</v>
      </c>
      <c r="C82" s="9" t="s">
        <v>263</v>
      </c>
      <c r="D82" s="9"/>
      <c r="E82" s="10" t="s">
        <v>220</v>
      </c>
      <c r="F82" s="11">
        <v>16.694</v>
      </c>
      <c r="G82" s="11"/>
      <c r="H82" s="11">
        <v>3.88</v>
      </c>
      <c r="I82" s="19">
        <v>64.77</v>
      </c>
    </row>
    <row r="83" ht="18.75" customHeight="1" spans="1:9">
      <c r="A83" s="8">
        <v>72</v>
      </c>
      <c r="B83" s="9" t="s">
        <v>1109</v>
      </c>
      <c r="C83" s="9" t="s">
        <v>1110</v>
      </c>
      <c r="D83" s="9"/>
      <c r="E83" s="10" t="s">
        <v>254</v>
      </c>
      <c r="F83" s="11">
        <v>0.25</v>
      </c>
      <c r="G83" s="11"/>
      <c r="H83" s="11">
        <v>3.94</v>
      </c>
      <c r="I83" s="19">
        <v>0.99</v>
      </c>
    </row>
    <row r="84" ht="18.75" customHeight="1" spans="1:9">
      <c r="A84" s="8">
        <v>73</v>
      </c>
      <c r="B84" s="9" t="s">
        <v>823</v>
      </c>
      <c r="C84" s="9" t="s">
        <v>824</v>
      </c>
      <c r="D84" s="9"/>
      <c r="E84" s="10" t="s">
        <v>254</v>
      </c>
      <c r="F84" s="11">
        <v>0.7</v>
      </c>
      <c r="G84" s="11"/>
      <c r="H84" s="11">
        <v>4.05</v>
      </c>
      <c r="I84" s="19">
        <v>2.84</v>
      </c>
    </row>
    <row r="85" ht="18.75" customHeight="1" spans="1:9">
      <c r="A85" s="8">
        <v>74</v>
      </c>
      <c r="B85" s="9" t="s">
        <v>827</v>
      </c>
      <c r="C85" s="9" t="s">
        <v>828</v>
      </c>
      <c r="D85" s="9"/>
      <c r="E85" s="10" t="s">
        <v>220</v>
      </c>
      <c r="F85" s="11">
        <v>0.004</v>
      </c>
      <c r="G85" s="11"/>
      <c r="H85" s="11">
        <v>1513</v>
      </c>
      <c r="I85" s="19">
        <v>6.05</v>
      </c>
    </row>
    <row r="86" ht="18.75" customHeight="1" spans="1:9">
      <c r="A86" s="8">
        <v>75</v>
      </c>
      <c r="B86" s="9" t="s">
        <v>998</v>
      </c>
      <c r="C86" s="9" t="s">
        <v>999</v>
      </c>
      <c r="D86" s="9"/>
      <c r="E86" s="10" t="s">
        <v>171</v>
      </c>
      <c r="F86" s="11">
        <v>2</v>
      </c>
      <c r="G86" s="11"/>
      <c r="H86" s="11">
        <v>678</v>
      </c>
      <c r="I86" s="19">
        <v>1356</v>
      </c>
    </row>
    <row r="87" ht="18.75" customHeight="1" spans="1:9">
      <c r="A87" s="8">
        <v>76</v>
      </c>
      <c r="B87" s="9" t="s">
        <v>361</v>
      </c>
      <c r="C87" s="9" t="s">
        <v>362</v>
      </c>
      <c r="D87" s="9"/>
      <c r="E87" s="10" t="s">
        <v>156</v>
      </c>
      <c r="F87" s="11">
        <v>295.963</v>
      </c>
      <c r="G87" s="11"/>
      <c r="H87" s="11">
        <v>1</v>
      </c>
      <c r="I87" s="19">
        <v>295.96</v>
      </c>
    </row>
    <row r="88" ht="18.75" customHeight="1" spans="1:9">
      <c r="A88" s="8">
        <v>77</v>
      </c>
      <c r="B88" s="9" t="s">
        <v>1000</v>
      </c>
      <c r="C88" s="9" t="s">
        <v>267</v>
      </c>
      <c r="D88" s="9"/>
      <c r="E88" s="10" t="s">
        <v>220</v>
      </c>
      <c r="F88" s="11">
        <v>0.898</v>
      </c>
      <c r="G88" s="11"/>
      <c r="H88" s="11">
        <v>301</v>
      </c>
      <c r="I88" s="19">
        <v>270.3</v>
      </c>
    </row>
    <row r="89" ht="18.75" customHeight="1" spans="1:9">
      <c r="A89" s="8">
        <v>78</v>
      </c>
      <c r="B89" s="9" t="s">
        <v>1001</v>
      </c>
      <c r="C89" s="9" t="s">
        <v>1002</v>
      </c>
      <c r="D89" s="9"/>
      <c r="E89" s="10" t="s">
        <v>220</v>
      </c>
      <c r="F89" s="11">
        <v>5.876</v>
      </c>
      <c r="G89" s="11"/>
      <c r="H89" s="11">
        <v>356</v>
      </c>
      <c r="I89" s="19">
        <v>2091.86</v>
      </c>
    </row>
    <row r="90" ht="18.75" customHeight="1" spans="1:9">
      <c r="A90" s="8">
        <v>79</v>
      </c>
      <c r="B90" s="9" t="s">
        <v>1003</v>
      </c>
      <c r="C90" s="9" t="s">
        <v>1004</v>
      </c>
      <c r="D90" s="9"/>
      <c r="E90" s="10" t="s">
        <v>220</v>
      </c>
      <c r="F90" s="11">
        <v>0.67</v>
      </c>
      <c r="G90" s="11"/>
      <c r="H90" s="11">
        <v>375</v>
      </c>
      <c r="I90" s="19">
        <v>251.25</v>
      </c>
    </row>
    <row r="91" ht="18.75" customHeight="1" spans="1:9">
      <c r="A91" s="8">
        <v>80</v>
      </c>
      <c r="B91" s="9" t="s">
        <v>639</v>
      </c>
      <c r="C91" s="9" t="s">
        <v>640</v>
      </c>
      <c r="D91" s="9"/>
      <c r="E91" s="10" t="s">
        <v>366</v>
      </c>
      <c r="F91" s="11">
        <v>0.35</v>
      </c>
      <c r="G91" s="11"/>
      <c r="H91" s="11">
        <v>274</v>
      </c>
      <c r="I91" s="19">
        <v>95.9</v>
      </c>
    </row>
    <row r="92" ht="18.75" customHeight="1" spans="1:9">
      <c r="A92" s="8">
        <v>81</v>
      </c>
      <c r="B92" s="9" t="s">
        <v>1111</v>
      </c>
      <c r="C92" s="9" t="s">
        <v>1112</v>
      </c>
      <c r="D92" s="9"/>
      <c r="E92" s="10" t="s">
        <v>254</v>
      </c>
      <c r="F92" s="11">
        <v>41.055</v>
      </c>
      <c r="G92" s="11"/>
      <c r="H92" s="11">
        <v>3.34</v>
      </c>
      <c r="I92" s="19">
        <v>137.12</v>
      </c>
    </row>
    <row r="93" ht="18.75" customHeight="1" spans="1:9">
      <c r="A93" s="8">
        <v>82</v>
      </c>
      <c r="B93" s="9" t="s">
        <v>1113</v>
      </c>
      <c r="C93" s="9" t="s">
        <v>1114</v>
      </c>
      <c r="D93" s="9"/>
      <c r="E93" s="10" t="s">
        <v>254</v>
      </c>
      <c r="F93" s="11">
        <v>0.98</v>
      </c>
      <c r="G93" s="11"/>
      <c r="H93" s="11">
        <v>3.69</v>
      </c>
      <c r="I93" s="19">
        <v>3.62</v>
      </c>
    </row>
    <row r="94" ht="18.75" customHeight="1" spans="1:9">
      <c r="A94" s="8">
        <v>83</v>
      </c>
      <c r="B94" s="9" t="s">
        <v>1115</v>
      </c>
      <c r="C94" s="9" t="s">
        <v>1011</v>
      </c>
      <c r="D94" s="9"/>
      <c r="E94" s="10" t="s">
        <v>254</v>
      </c>
      <c r="F94" s="11">
        <v>3.701</v>
      </c>
      <c r="G94" s="11"/>
      <c r="H94" s="11">
        <v>3.69</v>
      </c>
      <c r="I94" s="19">
        <v>13.66</v>
      </c>
    </row>
    <row r="95" ht="18.75" customHeight="1" spans="1:9">
      <c r="A95" s="8">
        <v>84</v>
      </c>
      <c r="B95" s="9" t="s">
        <v>1116</v>
      </c>
      <c r="C95" s="9" t="s">
        <v>1117</v>
      </c>
      <c r="D95" s="9"/>
      <c r="E95" s="10" t="s">
        <v>254</v>
      </c>
      <c r="F95" s="11">
        <v>1.658</v>
      </c>
      <c r="G95" s="11"/>
      <c r="H95" s="11">
        <v>5.35</v>
      </c>
      <c r="I95" s="19">
        <v>8.87</v>
      </c>
    </row>
    <row r="96" ht="18.75" customHeight="1" spans="1:9">
      <c r="A96" s="8">
        <v>85</v>
      </c>
      <c r="B96" s="9" t="s">
        <v>1118</v>
      </c>
      <c r="C96" s="9" t="s">
        <v>978</v>
      </c>
      <c r="D96" s="9"/>
      <c r="E96" s="10" t="s">
        <v>792</v>
      </c>
      <c r="F96" s="11">
        <v>559.54</v>
      </c>
      <c r="G96" s="11"/>
      <c r="H96" s="11">
        <v>13.67</v>
      </c>
      <c r="I96" s="19">
        <v>7648.91</v>
      </c>
    </row>
    <row r="97" ht="18.75" customHeight="1" spans="1:9">
      <c r="A97" s="8">
        <v>86</v>
      </c>
      <c r="B97" s="9" t="s">
        <v>1119</v>
      </c>
      <c r="C97" s="9" t="s">
        <v>1120</v>
      </c>
      <c r="D97" s="9"/>
      <c r="E97" s="10" t="s">
        <v>254</v>
      </c>
      <c r="F97" s="11">
        <v>7.23</v>
      </c>
      <c r="G97" s="11"/>
      <c r="H97" s="11">
        <v>9.35</v>
      </c>
      <c r="I97" s="19">
        <v>67.6</v>
      </c>
    </row>
    <row r="98" ht="18.75" customHeight="1" spans="1:9">
      <c r="A98" s="8">
        <v>87</v>
      </c>
      <c r="B98" s="9" t="s">
        <v>1121</v>
      </c>
      <c r="C98" s="9" t="s">
        <v>1122</v>
      </c>
      <c r="D98" s="9"/>
      <c r="E98" s="10" t="s">
        <v>184</v>
      </c>
      <c r="F98" s="11">
        <v>8.12</v>
      </c>
      <c r="G98" s="11"/>
      <c r="H98" s="11">
        <v>5.2</v>
      </c>
      <c r="I98" s="19">
        <v>42.22</v>
      </c>
    </row>
    <row r="99" ht="18.75" customHeight="1" spans="1:9">
      <c r="A99" s="8">
        <v>88</v>
      </c>
      <c r="B99" s="9" t="s">
        <v>1123</v>
      </c>
      <c r="C99" s="9" t="s">
        <v>1124</v>
      </c>
      <c r="D99" s="9"/>
      <c r="E99" s="10" t="s">
        <v>145</v>
      </c>
      <c r="F99" s="11">
        <v>121.565</v>
      </c>
      <c r="G99" s="11"/>
      <c r="H99" s="11">
        <v>28.09</v>
      </c>
      <c r="I99" s="19">
        <v>3414.76</v>
      </c>
    </row>
    <row r="100" ht="18.75" customHeight="1" spans="1:9">
      <c r="A100" s="8">
        <v>89</v>
      </c>
      <c r="B100" s="9" t="s">
        <v>1125</v>
      </c>
      <c r="C100" s="9" t="s">
        <v>1126</v>
      </c>
      <c r="D100" s="9"/>
      <c r="E100" s="10" t="s">
        <v>145</v>
      </c>
      <c r="F100" s="11">
        <v>20.1</v>
      </c>
      <c r="G100" s="11"/>
      <c r="H100" s="11">
        <v>13.27</v>
      </c>
      <c r="I100" s="19">
        <v>266.73</v>
      </c>
    </row>
    <row r="101" ht="18.75" customHeight="1" spans="1:9">
      <c r="A101" s="8">
        <v>90</v>
      </c>
      <c r="B101" s="9" t="s">
        <v>1127</v>
      </c>
      <c r="C101" s="9" t="s">
        <v>895</v>
      </c>
      <c r="D101" s="9"/>
      <c r="E101" s="10" t="s">
        <v>145</v>
      </c>
      <c r="F101" s="11">
        <v>4.877</v>
      </c>
      <c r="G101" s="11"/>
      <c r="H101" s="11">
        <v>20.19</v>
      </c>
      <c r="I101" s="19">
        <v>98.47</v>
      </c>
    </row>
    <row r="102" ht="18.75" customHeight="1" spans="1:9">
      <c r="A102" s="8">
        <v>91</v>
      </c>
      <c r="B102" s="9" t="s">
        <v>1128</v>
      </c>
      <c r="C102" s="9" t="s">
        <v>909</v>
      </c>
      <c r="D102" s="9"/>
      <c r="E102" s="10" t="s">
        <v>145</v>
      </c>
      <c r="F102" s="11">
        <v>35.784</v>
      </c>
      <c r="G102" s="11"/>
      <c r="H102" s="11">
        <v>36.04</v>
      </c>
      <c r="I102" s="19">
        <v>1289.66</v>
      </c>
    </row>
    <row r="103" ht="18.75" customHeight="1" spans="1:9">
      <c r="A103" s="8">
        <v>92</v>
      </c>
      <c r="B103" s="9" t="s">
        <v>1129</v>
      </c>
      <c r="C103" s="9" t="s">
        <v>913</v>
      </c>
      <c r="D103" s="9"/>
      <c r="E103" s="10" t="s">
        <v>533</v>
      </c>
      <c r="F103" s="11">
        <v>6</v>
      </c>
      <c r="G103" s="11"/>
      <c r="H103" s="11">
        <v>66.48</v>
      </c>
      <c r="I103" s="19">
        <v>398.88</v>
      </c>
    </row>
    <row r="104" ht="18.75" customHeight="1" spans="1:9">
      <c r="A104" s="8">
        <v>93</v>
      </c>
      <c r="B104" s="9" t="s">
        <v>1130</v>
      </c>
      <c r="C104" s="9" t="s">
        <v>896</v>
      </c>
      <c r="D104" s="9"/>
      <c r="E104" s="10" t="s">
        <v>533</v>
      </c>
      <c r="F104" s="11">
        <v>3.562</v>
      </c>
      <c r="G104" s="11"/>
      <c r="H104" s="11">
        <v>16.15</v>
      </c>
      <c r="I104" s="19">
        <v>57.53</v>
      </c>
    </row>
    <row r="105" ht="18.75" customHeight="1" spans="1:9">
      <c r="A105" s="8">
        <v>94</v>
      </c>
      <c r="B105" s="9" t="s">
        <v>1131</v>
      </c>
      <c r="C105" s="9" t="s">
        <v>908</v>
      </c>
      <c r="D105" s="9"/>
      <c r="E105" s="10" t="s">
        <v>533</v>
      </c>
      <c r="F105" s="11">
        <v>14.976</v>
      </c>
      <c r="G105" s="11"/>
      <c r="H105" s="11">
        <v>28.83</v>
      </c>
      <c r="I105" s="19">
        <v>431.76</v>
      </c>
    </row>
    <row r="106" ht="18.75" customHeight="1" spans="1:9">
      <c r="A106" s="8">
        <v>95</v>
      </c>
      <c r="B106" s="9" t="s">
        <v>1132</v>
      </c>
      <c r="C106" s="9" t="s">
        <v>1133</v>
      </c>
      <c r="D106" s="9"/>
      <c r="E106" s="10" t="s">
        <v>533</v>
      </c>
      <c r="F106" s="11">
        <v>79.471</v>
      </c>
      <c r="G106" s="11"/>
      <c r="H106" s="11">
        <v>22.47</v>
      </c>
      <c r="I106" s="19">
        <v>1785.71</v>
      </c>
    </row>
    <row r="107" ht="18.75" customHeight="1" spans="1:9">
      <c r="A107" s="8">
        <v>96</v>
      </c>
      <c r="B107" s="9" t="s">
        <v>1134</v>
      </c>
      <c r="C107" s="9" t="s">
        <v>899</v>
      </c>
      <c r="D107" s="9"/>
      <c r="E107" s="10" t="s">
        <v>533</v>
      </c>
      <c r="F107" s="11">
        <v>1.01</v>
      </c>
      <c r="G107" s="11"/>
      <c r="H107" s="11">
        <v>141.38</v>
      </c>
      <c r="I107" s="19">
        <v>142.79</v>
      </c>
    </row>
    <row r="108" ht="18.75" customHeight="1" spans="1:9">
      <c r="A108" s="8">
        <v>97</v>
      </c>
      <c r="B108" s="9" t="s">
        <v>1135</v>
      </c>
      <c r="C108" s="9" t="s">
        <v>900</v>
      </c>
      <c r="D108" s="9"/>
      <c r="E108" s="10" t="s">
        <v>533</v>
      </c>
      <c r="F108" s="11">
        <v>1.01</v>
      </c>
      <c r="G108" s="11"/>
      <c r="H108" s="11">
        <v>123.5</v>
      </c>
      <c r="I108" s="19">
        <v>124.74</v>
      </c>
    </row>
    <row r="109" ht="18.75" customHeight="1" spans="1:9">
      <c r="A109" s="8">
        <v>98</v>
      </c>
      <c r="B109" s="9" t="s">
        <v>1136</v>
      </c>
      <c r="C109" s="9" t="s">
        <v>901</v>
      </c>
      <c r="D109" s="9"/>
      <c r="E109" s="10" t="s">
        <v>533</v>
      </c>
      <c r="F109" s="11">
        <v>1.01</v>
      </c>
      <c r="G109" s="11"/>
      <c r="H109" s="11">
        <v>353.81</v>
      </c>
      <c r="I109" s="19">
        <v>357.35</v>
      </c>
    </row>
    <row r="110" ht="18.75" customHeight="1" spans="1:9">
      <c r="A110" s="29">
        <v>99</v>
      </c>
      <c r="B110" s="14" t="s">
        <v>1137</v>
      </c>
      <c r="C110" s="14" t="s">
        <v>902</v>
      </c>
      <c r="D110" s="14"/>
      <c r="E110" s="13" t="s">
        <v>533</v>
      </c>
      <c r="F110" s="31">
        <v>1.01</v>
      </c>
      <c r="G110" s="31"/>
      <c r="H110" s="31">
        <v>189.92</v>
      </c>
      <c r="I110" s="20">
        <v>191.82</v>
      </c>
    </row>
    <row r="111" ht="18" customHeight="1" spans="1:9">
      <c r="A111" s="15" t="s">
        <v>117</v>
      </c>
      <c r="B111" s="15"/>
      <c r="C111" s="15"/>
      <c r="D111" s="16" t="s">
        <v>118</v>
      </c>
      <c r="E111" s="16"/>
      <c r="F111" s="16"/>
      <c r="G111" s="17" t="s">
        <v>119</v>
      </c>
      <c r="H111" s="17"/>
      <c r="I111" s="17"/>
    </row>
    <row r="112" ht="43.5" customHeight="1" spans="1:9">
      <c r="A112" s="1" t="s">
        <v>273</v>
      </c>
      <c r="B112" s="1"/>
      <c r="C112" s="1"/>
      <c r="D112" s="1"/>
      <c r="E112" s="1"/>
      <c r="F112" s="1"/>
      <c r="G112" s="2"/>
      <c r="H112" s="2"/>
      <c r="I112" s="2"/>
    </row>
    <row r="113" ht="28.5" customHeight="1" spans="1:9">
      <c r="A113" s="3" t="s">
        <v>889</v>
      </c>
      <c r="B113" s="3"/>
      <c r="C113" s="3"/>
      <c r="D113" s="4"/>
      <c r="E113" s="4"/>
      <c r="F113" s="4"/>
      <c r="G113" s="5" t="s">
        <v>1138</v>
      </c>
      <c r="H113" s="5"/>
      <c r="I113" s="5"/>
    </row>
    <row r="114" ht="18.75" customHeight="1" spans="1:9">
      <c r="A114" s="6" t="s">
        <v>1</v>
      </c>
      <c r="B114" s="7" t="s">
        <v>275</v>
      </c>
      <c r="C114" s="7" t="s">
        <v>243</v>
      </c>
      <c r="D114" s="7"/>
      <c r="E114" s="7" t="s">
        <v>5</v>
      </c>
      <c r="F114" s="7" t="s">
        <v>6</v>
      </c>
      <c r="G114" s="7"/>
      <c r="H114" s="7" t="s">
        <v>244</v>
      </c>
      <c r="I114" s="18" t="s">
        <v>276</v>
      </c>
    </row>
    <row r="115" ht="18.75" customHeight="1" spans="1:9">
      <c r="A115" s="8">
        <v>100</v>
      </c>
      <c r="B115" s="9" t="s">
        <v>1139</v>
      </c>
      <c r="C115" s="9" t="s">
        <v>938</v>
      </c>
      <c r="D115" s="9"/>
      <c r="E115" s="10" t="s">
        <v>533</v>
      </c>
      <c r="F115" s="11">
        <v>4.04</v>
      </c>
      <c r="G115" s="11"/>
      <c r="H115" s="11">
        <v>255</v>
      </c>
      <c r="I115" s="19">
        <v>1030.2</v>
      </c>
    </row>
    <row r="116" ht="18.75" customHeight="1" spans="1:9">
      <c r="A116" s="8">
        <v>101</v>
      </c>
      <c r="B116" s="9" t="s">
        <v>1140</v>
      </c>
      <c r="C116" s="9" t="s">
        <v>926</v>
      </c>
      <c r="D116" s="9"/>
      <c r="E116" s="10" t="s">
        <v>533</v>
      </c>
      <c r="F116" s="11">
        <v>7</v>
      </c>
      <c r="G116" s="11"/>
      <c r="H116" s="11">
        <v>189.92</v>
      </c>
      <c r="I116" s="19">
        <v>1329.44</v>
      </c>
    </row>
    <row r="117" ht="18.75" customHeight="1" spans="1:9">
      <c r="A117" s="8">
        <v>102</v>
      </c>
      <c r="B117" s="9" t="s">
        <v>1141</v>
      </c>
      <c r="C117" s="9" t="s">
        <v>927</v>
      </c>
      <c r="D117" s="9"/>
      <c r="E117" s="10" t="s">
        <v>533</v>
      </c>
      <c r="F117" s="11">
        <v>8</v>
      </c>
      <c r="G117" s="11"/>
      <c r="H117" s="11">
        <v>181.95</v>
      </c>
      <c r="I117" s="19">
        <v>1455.6</v>
      </c>
    </row>
    <row r="118" ht="18.75" customHeight="1" spans="1:9">
      <c r="A118" s="8">
        <v>103</v>
      </c>
      <c r="B118" s="9" t="s">
        <v>1142</v>
      </c>
      <c r="C118" s="9" t="s">
        <v>928</v>
      </c>
      <c r="D118" s="9"/>
      <c r="E118" s="10" t="s">
        <v>533</v>
      </c>
      <c r="F118" s="11">
        <v>1</v>
      </c>
      <c r="G118" s="11"/>
      <c r="H118" s="11">
        <v>333.45</v>
      </c>
      <c r="I118" s="19">
        <v>333.45</v>
      </c>
    </row>
    <row r="119" ht="18.75" customHeight="1" spans="1:9">
      <c r="A119" s="8">
        <v>104</v>
      </c>
      <c r="B119" s="9" t="s">
        <v>1143</v>
      </c>
      <c r="C119" s="9" t="s">
        <v>932</v>
      </c>
      <c r="D119" s="9"/>
      <c r="E119" s="10" t="s">
        <v>320</v>
      </c>
      <c r="F119" s="11">
        <v>32</v>
      </c>
      <c r="G119" s="11"/>
      <c r="H119" s="11">
        <v>13.5</v>
      </c>
      <c r="I119" s="19">
        <v>432</v>
      </c>
    </row>
    <row r="120" ht="18.75" customHeight="1" spans="1:9">
      <c r="A120" s="8">
        <v>105</v>
      </c>
      <c r="B120" s="9" t="s">
        <v>1144</v>
      </c>
      <c r="C120" s="9" t="s">
        <v>935</v>
      </c>
      <c r="D120" s="9"/>
      <c r="E120" s="10" t="s">
        <v>533</v>
      </c>
      <c r="F120" s="11">
        <v>4</v>
      </c>
      <c r="G120" s="11"/>
      <c r="H120" s="11">
        <v>58.05</v>
      </c>
      <c r="I120" s="19">
        <v>232.2</v>
      </c>
    </row>
    <row r="121" ht="18.75" customHeight="1" spans="1:9">
      <c r="A121" s="8">
        <v>106</v>
      </c>
      <c r="B121" s="9" t="s">
        <v>1145</v>
      </c>
      <c r="C121" s="9" t="s">
        <v>1146</v>
      </c>
      <c r="D121" s="9"/>
      <c r="E121" s="10" t="s">
        <v>533</v>
      </c>
      <c r="F121" s="11">
        <v>8</v>
      </c>
      <c r="G121" s="11"/>
      <c r="H121" s="11">
        <v>84.33</v>
      </c>
      <c r="I121" s="19">
        <v>674.64</v>
      </c>
    </row>
    <row r="122" ht="18.75" customHeight="1" spans="1:9">
      <c r="A122" s="8">
        <v>107</v>
      </c>
      <c r="B122" s="9" t="s">
        <v>1147</v>
      </c>
      <c r="C122" s="9" t="s">
        <v>941</v>
      </c>
      <c r="D122" s="9"/>
      <c r="E122" s="10" t="s">
        <v>171</v>
      </c>
      <c r="F122" s="11">
        <v>4</v>
      </c>
      <c r="G122" s="11"/>
      <c r="H122" s="11">
        <v>880</v>
      </c>
      <c r="I122" s="19">
        <v>3520</v>
      </c>
    </row>
    <row r="123" ht="18.75" customHeight="1" spans="1:9">
      <c r="A123" s="8">
        <v>108</v>
      </c>
      <c r="B123" s="9" t="s">
        <v>1148</v>
      </c>
      <c r="C123" s="9" t="s">
        <v>1149</v>
      </c>
      <c r="D123" s="9"/>
      <c r="E123" s="10" t="s">
        <v>171</v>
      </c>
      <c r="F123" s="11">
        <v>0.282</v>
      </c>
      <c r="G123" s="11"/>
      <c r="H123" s="11">
        <v>55</v>
      </c>
      <c r="I123" s="19">
        <v>15.51</v>
      </c>
    </row>
    <row r="124" ht="18.75" customHeight="1" spans="1:9">
      <c r="A124" s="8">
        <v>109</v>
      </c>
      <c r="B124" s="9" t="s">
        <v>252</v>
      </c>
      <c r="C124" s="9" t="s">
        <v>253</v>
      </c>
      <c r="D124" s="9"/>
      <c r="E124" s="10" t="s">
        <v>254</v>
      </c>
      <c r="F124" s="11">
        <v>1.488</v>
      </c>
      <c r="G124" s="11"/>
      <c r="H124" s="11">
        <v>6.92</v>
      </c>
      <c r="I124" s="19">
        <v>10.3</v>
      </c>
    </row>
    <row r="125" ht="18.75" customHeight="1" spans="1:9">
      <c r="A125" s="8">
        <v>110</v>
      </c>
      <c r="B125" s="9" t="s">
        <v>647</v>
      </c>
      <c r="C125" s="9" t="s">
        <v>648</v>
      </c>
      <c r="D125" s="9"/>
      <c r="E125" s="10" t="s">
        <v>156</v>
      </c>
      <c r="F125" s="11">
        <v>51.64</v>
      </c>
      <c r="G125" s="11"/>
      <c r="H125" s="11">
        <v>1</v>
      </c>
      <c r="I125" s="19">
        <v>51.64</v>
      </c>
    </row>
    <row r="126" ht="18.75" customHeight="1" spans="1:9">
      <c r="A126" s="8">
        <v>111</v>
      </c>
      <c r="B126" s="9" t="s">
        <v>259</v>
      </c>
      <c r="C126" s="9" t="s">
        <v>260</v>
      </c>
      <c r="D126" s="9"/>
      <c r="E126" s="10" t="s">
        <v>261</v>
      </c>
      <c r="F126" s="11">
        <v>323.549</v>
      </c>
      <c r="G126" s="11"/>
      <c r="H126" s="11">
        <v>0.6</v>
      </c>
      <c r="I126" s="19">
        <v>194.13</v>
      </c>
    </row>
    <row r="127" ht="18.75" customHeight="1" spans="1:9">
      <c r="A127" s="8">
        <v>112</v>
      </c>
      <c r="B127" s="9" t="s">
        <v>286</v>
      </c>
      <c r="C127" s="9" t="s">
        <v>287</v>
      </c>
      <c r="D127" s="9"/>
      <c r="E127" s="10" t="s">
        <v>156</v>
      </c>
      <c r="F127" s="11">
        <v>20.093</v>
      </c>
      <c r="G127" s="11"/>
      <c r="H127" s="11">
        <v>1</v>
      </c>
      <c r="I127" s="19">
        <v>20.09</v>
      </c>
    </row>
    <row r="128" ht="18.75" customHeight="1" spans="1:9">
      <c r="A128" s="8">
        <v>113</v>
      </c>
      <c r="B128" s="9" t="s">
        <v>329</v>
      </c>
      <c r="C128" s="9" t="s">
        <v>330</v>
      </c>
      <c r="D128" s="9"/>
      <c r="E128" s="10" t="s">
        <v>156</v>
      </c>
      <c r="F128" s="11">
        <v>47.796</v>
      </c>
      <c r="G128" s="11"/>
      <c r="H128" s="11">
        <v>1</v>
      </c>
      <c r="I128" s="19">
        <v>47.8</v>
      </c>
    </row>
    <row r="129" ht="18.75" customHeight="1" spans="1:9">
      <c r="A129" s="8">
        <v>114</v>
      </c>
      <c r="B129" s="9" t="s">
        <v>306</v>
      </c>
      <c r="C129" s="9" t="s">
        <v>307</v>
      </c>
      <c r="D129" s="9"/>
      <c r="E129" s="10" t="s">
        <v>156</v>
      </c>
      <c r="F129" s="11">
        <v>4.972</v>
      </c>
      <c r="G129" s="11"/>
      <c r="H129" s="11">
        <v>1</v>
      </c>
      <c r="I129" s="19">
        <v>4.97</v>
      </c>
    </row>
    <row r="130" ht="18.75" customHeight="1" spans="1:9">
      <c r="A130" s="8">
        <v>115</v>
      </c>
      <c r="B130" s="9" t="s">
        <v>279</v>
      </c>
      <c r="C130" s="9" t="s">
        <v>280</v>
      </c>
      <c r="D130" s="9"/>
      <c r="E130" s="10" t="s">
        <v>281</v>
      </c>
      <c r="F130" s="11">
        <v>0.983</v>
      </c>
      <c r="G130" s="11"/>
      <c r="H130" s="11">
        <v>141</v>
      </c>
      <c r="I130" s="19">
        <v>138.6</v>
      </c>
    </row>
    <row r="131" ht="18.75" customHeight="1" spans="1:9">
      <c r="A131" s="8">
        <v>116</v>
      </c>
      <c r="B131" s="9" t="s">
        <v>294</v>
      </c>
      <c r="C131" s="9" t="s">
        <v>295</v>
      </c>
      <c r="D131" s="9"/>
      <c r="E131" s="10" t="s">
        <v>156</v>
      </c>
      <c r="F131" s="11">
        <v>13.94</v>
      </c>
      <c r="G131" s="11"/>
      <c r="H131" s="11">
        <v>1</v>
      </c>
      <c r="I131" s="19">
        <v>13.94</v>
      </c>
    </row>
    <row r="132" ht="18" customHeight="1" spans="1:9">
      <c r="A132" s="12"/>
      <c r="B132" s="13" t="s">
        <v>68</v>
      </c>
      <c r="C132" s="14"/>
      <c r="D132" s="14"/>
      <c r="E132" s="14"/>
      <c r="F132" s="14"/>
      <c r="G132" s="14"/>
      <c r="H132" s="14"/>
      <c r="I132" s="20">
        <v>44058.5</v>
      </c>
    </row>
    <row r="133" ht="18" customHeight="1" spans="1:9">
      <c r="A133" s="15" t="s">
        <v>117</v>
      </c>
      <c r="B133" s="15"/>
      <c r="C133" s="15"/>
      <c r="D133" s="16" t="s">
        <v>118</v>
      </c>
      <c r="E133" s="16"/>
      <c r="F133" s="16"/>
      <c r="G133" s="17" t="s">
        <v>119</v>
      </c>
      <c r="H133" s="17"/>
      <c r="I133" s="17"/>
    </row>
  </sheetData>
  <mergeCells count="270">
    <mergeCell ref="A1:I1"/>
    <mergeCell ref="A2:C2"/>
    <mergeCell ref="D2:F2"/>
    <mergeCell ref="G2:I2"/>
    <mergeCell ref="C3:D3"/>
    <mergeCell ref="F3:G3"/>
    <mergeCell ref="C4:D4"/>
    <mergeCell ref="F4:G4"/>
    <mergeCell ref="C5:D5"/>
    <mergeCell ref="F5:G5"/>
    <mergeCell ref="C6:D6"/>
    <mergeCell ref="F6:G6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C30:D30"/>
    <mergeCell ref="F30:G30"/>
    <mergeCell ref="C31:D31"/>
    <mergeCell ref="F31:G31"/>
    <mergeCell ref="C32:D32"/>
    <mergeCell ref="F32:G32"/>
    <mergeCell ref="C33:D33"/>
    <mergeCell ref="F33:G33"/>
    <mergeCell ref="C34:D34"/>
    <mergeCell ref="F34:G34"/>
    <mergeCell ref="C35:D35"/>
    <mergeCell ref="F35:G35"/>
    <mergeCell ref="C36:D36"/>
    <mergeCell ref="F36:G36"/>
    <mergeCell ref="A37:C37"/>
    <mergeCell ref="D37:F37"/>
    <mergeCell ref="G37:I37"/>
    <mergeCell ref="A38:I38"/>
    <mergeCell ref="A39:C39"/>
    <mergeCell ref="D39:F39"/>
    <mergeCell ref="G39:I39"/>
    <mergeCell ref="C40:D40"/>
    <mergeCell ref="F40:G40"/>
    <mergeCell ref="C41:D41"/>
    <mergeCell ref="F41:G41"/>
    <mergeCell ref="C42:D42"/>
    <mergeCell ref="F42:G42"/>
    <mergeCell ref="C43:D43"/>
    <mergeCell ref="F43:G43"/>
    <mergeCell ref="C44:D44"/>
    <mergeCell ref="F44:G44"/>
    <mergeCell ref="C45:D45"/>
    <mergeCell ref="F45:G45"/>
    <mergeCell ref="C46:D46"/>
    <mergeCell ref="F46:G46"/>
    <mergeCell ref="C47:D47"/>
    <mergeCell ref="F47:G47"/>
    <mergeCell ref="C48:D48"/>
    <mergeCell ref="F48:G48"/>
    <mergeCell ref="C49:D49"/>
    <mergeCell ref="F49:G49"/>
    <mergeCell ref="C50:D50"/>
    <mergeCell ref="F50:G50"/>
    <mergeCell ref="C51:D51"/>
    <mergeCell ref="F51:G51"/>
    <mergeCell ref="C52:D52"/>
    <mergeCell ref="F52:G52"/>
    <mergeCell ref="C53:D53"/>
    <mergeCell ref="F53:G53"/>
    <mergeCell ref="C54:D54"/>
    <mergeCell ref="F54:G54"/>
    <mergeCell ref="C55:D55"/>
    <mergeCell ref="F55:G55"/>
    <mergeCell ref="C56:D56"/>
    <mergeCell ref="F56:G56"/>
    <mergeCell ref="C57:D57"/>
    <mergeCell ref="F57:G57"/>
    <mergeCell ref="C58:D58"/>
    <mergeCell ref="F58:G58"/>
    <mergeCell ref="C59:D59"/>
    <mergeCell ref="F59:G59"/>
    <mergeCell ref="C60:D60"/>
    <mergeCell ref="F60:G60"/>
    <mergeCell ref="C61:D61"/>
    <mergeCell ref="F61:G61"/>
    <mergeCell ref="C62:D62"/>
    <mergeCell ref="F62:G62"/>
    <mergeCell ref="C63:D63"/>
    <mergeCell ref="F63:G63"/>
    <mergeCell ref="C64:D64"/>
    <mergeCell ref="F64:G64"/>
    <mergeCell ref="C65:D65"/>
    <mergeCell ref="F65:G65"/>
    <mergeCell ref="C66:D66"/>
    <mergeCell ref="F66:G66"/>
    <mergeCell ref="C67:D67"/>
    <mergeCell ref="F67:G67"/>
    <mergeCell ref="C68:D68"/>
    <mergeCell ref="F68:G68"/>
    <mergeCell ref="C69:D69"/>
    <mergeCell ref="F69:G69"/>
    <mergeCell ref="C70:D70"/>
    <mergeCell ref="F70:G70"/>
    <mergeCell ref="C71:D71"/>
    <mergeCell ref="F71:G71"/>
    <mergeCell ref="C72:D72"/>
    <mergeCell ref="F72:G72"/>
    <mergeCell ref="C73:D73"/>
    <mergeCell ref="F73:G73"/>
    <mergeCell ref="A74:C74"/>
    <mergeCell ref="D74:F74"/>
    <mergeCell ref="G74:I74"/>
    <mergeCell ref="A75:I75"/>
    <mergeCell ref="A76:C76"/>
    <mergeCell ref="D76:F76"/>
    <mergeCell ref="G76:I76"/>
    <mergeCell ref="C77:D77"/>
    <mergeCell ref="F77:G77"/>
    <mergeCell ref="C78:D78"/>
    <mergeCell ref="F78:G78"/>
    <mergeCell ref="C79:D79"/>
    <mergeCell ref="F79:G79"/>
    <mergeCell ref="C80:D80"/>
    <mergeCell ref="F80:G80"/>
    <mergeCell ref="C81:D81"/>
    <mergeCell ref="F81:G81"/>
    <mergeCell ref="C82:D82"/>
    <mergeCell ref="F82:G82"/>
    <mergeCell ref="C83:D83"/>
    <mergeCell ref="F83:G83"/>
    <mergeCell ref="C84:D84"/>
    <mergeCell ref="F84:G84"/>
    <mergeCell ref="C85:D85"/>
    <mergeCell ref="F85:G85"/>
    <mergeCell ref="C86:D86"/>
    <mergeCell ref="F86:G86"/>
    <mergeCell ref="C87:D87"/>
    <mergeCell ref="F87:G87"/>
    <mergeCell ref="C88:D88"/>
    <mergeCell ref="F88:G88"/>
    <mergeCell ref="C89:D89"/>
    <mergeCell ref="F89:G89"/>
    <mergeCell ref="C90:D90"/>
    <mergeCell ref="F90:G90"/>
    <mergeCell ref="C91:D91"/>
    <mergeCell ref="F91:G91"/>
    <mergeCell ref="C92:D92"/>
    <mergeCell ref="F92:G92"/>
    <mergeCell ref="C93:D93"/>
    <mergeCell ref="F93:G93"/>
    <mergeCell ref="C94:D94"/>
    <mergeCell ref="F94:G94"/>
    <mergeCell ref="C95:D95"/>
    <mergeCell ref="F95:G95"/>
    <mergeCell ref="C96:D96"/>
    <mergeCell ref="F96:G96"/>
    <mergeCell ref="C97:D97"/>
    <mergeCell ref="F97:G97"/>
    <mergeCell ref="C98:D98"/>
    <mergeCell ref="F98:G98"/>
    <mergeCell ref="C99:D99"/>
    <mergeCell ref="F99:G99"/>
    <mergeCell ref="C100:D100"/>
    <mergeCell ref="F100:G100"/>
    <mergeCell ref="C101:D101"/>
    <mergeCell ref="F101:G101"/>
    <mergeCell ref="C102:D102"/>
    <mergeCell ref="F102:G102"/>
    <mergeCell ref="C103:D103"/>
    <mergeCell ref="F103:G103"/>
    <mergeCell ref="C104:D104"/>
    <mergeCell ref="F104:G104"/>
    <mergeCell ref="C105:D105"/>
    <mergeCell ref="F105:G105"/>
    <mergeCell ref="C106:D106"/>
    <mergeCell ref="F106:G106"/>
    <mergeCell ref="C107:D107"/>
    <mergeCell ref="F107:G107"/>
    <mergeCell ref="C108:D108"/>
    <mergeCell ref="F108:G108"/>
    <mergeCell ref="C109:D109"/>
    <mergeCell ref="F109:G109"/>
    <mergeCell ref="C110:D110"/>
    <mergeCell ref="F110:G110"/>
    <mergeCell ref="A111:C111"/>
    <mergeCell ref="D111:F111"/>
    <mergeCell ref="G111:I111"/>
    <mergeCell ref="A112:I112"/>
    <mergeCell ref="A113:C113"/>
    <mergeCell ref="D113:F113"/>
    <mergeCell ref="G113:I113"/>
    <mergeCell ref="C114:D114"/>
    <mergeCell ref="F114:G114"/>
    <mergeCell ref="C115:D115"/>
    <mergeCell ref="F115:G115"/>
    <mergeCell ref="C116:D116"/>
    <mergeCell ref="F116:G116"/>
    <mergeCell ref="C117:D117"/>
    <mergeCell ref="F117:G117"/>
    <mergeCell ref="C118:D118"/>
    <mergeCell ref="F118:G118"/>
    <mergeCell ref="C119:D119"/>
    <mergeCell ref="F119:G119"/>
    <mergeCell ref="C120:D120"/>
    <mergeCell ref="F120:G120"/>
    <mergeCell ref="C121:D121"/>
    <mergeCell ref="F121:G121"/>
    <mergeCell ref="C122:D122"/>
    <mergeCell ref="F122:G122"/>
    <mergeCell ref="C123:D123"/>
    <mergeCell ref="F123:G123"/>
    <mergeCell ref="C124:D124"/>
    <mergeCell ref="F124:G124"/>
    <mergeCell ref="C125:D125"/>
    <mergeCell ref="F125:G125"/>
    <mergeCell ref="C126:D126"/>
    <mergeCell ref="F126:G126"/>
    <mergeCell ref="C127:D127"/>
    <mergeCell ref="F127:G127"/>
    <mergeCell ref="C128:D128"/>
    <mergeCell ref="F128:G128"/>
    <mergeCell ref="C129:D129"/>
    <mergeCell ref="F129:G129"/>
    <mergeCell ref="C130:D130"/>
    <mergeCell ref="F130:G130"/>
    <mergeCell ref="C131:D131"/>
    <mergeCell ref="F131:G131"/>
    <mergeCell ref="C132:D132"/>
    <mergeCell ref="F132:G132"/>
    <mergeCell ref="A133:C133"/>
    <mergeCell ref="D133:F133"/>
    <mergeCell ref="G133:I133"/>
  </mergeCells>
  <printOptions horizontalCentered="1"/>
  <pageMargins left="0.116416666666667" right="0.0018333333333333" top="0.510416666666667" bottom="0" header="0.510416666666667" footer="0"/>
  <pageSetup paperSize="9" orientation="portrait"/>
  <headerFooter/>
  <rowBreaks count="3" manualBreakCount="3">
    <brk id="37" max="16383" man="1"/>
    <brk id="74" max="16383" man="1"/>
    <brk id="111" max="16383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showGridLines="0" workbookViewId="0">
      <selection activeCell="A1" sqref="A1:F1"/>
    </sheetView>
  </sheetViews>
  <sheetFormatPr defaultColWidth="9" defaultRowHeight="12" outlineLevelRow="7" outlineLevelCol="5"/>
  <cols>
    <col min="1" max="1" width="11.3333333333333" customWidth="1"/>
    <col min="2" max="2" width="25.3333333333333" customWidth="1"/>
    <col min="3" max="3" width="21.8380952380952" customWidth="1"/>
    <col min="4" max="4" width="10.3333333333333" customWidth="1"/>
    <col min="5" max="5" width="4.33333333333333" customWidth="1"/>
    <col min="6" max="6" width="36.5047619047619" customWidth="1"/>
  </cols>
  <sheetData>
    <row r="1" ht="43.5" customHeight="1" spans="1:6">
      <c r="A1" s="21" t="s">
        <v>364</v>
      </c>
      <c r="B1" s="21"/>
      <c r="C1" s="21"/>
      <c r="D1" s="21"/>
      <c r="E1" s="21"/>
      <c r="F1" s="22"/>
    </row>
    <row r="2" ht="25.5" customHeight="1" spans="1:6">
      <c r="A2" s="23" t="s">
        <v>889</v>
      </c>
      <c r="B2" s="23"/>
      <c r="C2" s="16"/>
      <c r="D2" s="16"/>
      <c r="E2" s="16"/>
      <c r="F2" s="24" t="s">
        <v>74</v>
      </c>
    </row>
    <row r="3" ht="18.75" customHeight="1" spans="1:6">
      <c r="A3" s="25" t="s">
        <v>1</v>
      </c>
      <c r="B3" s="26" t="s">
        <v>243</v>
      </c>
      <c r="C3" s="26"/>
      <c r="D3" s="26" t="s">
        <v>5</v>
      </c>
      <c r="E3" s="27" t="s">
        <v>124</v>
      </c>
      <c r="F3" s="27"/>
    </row>
    <row r="4" ht="18.75" customHeight="1" spans="1:6">
      <c r="A4" s="8">
        <v>1</v>
      </c>
      <c r="B4" s="10" t="s">
        <v>365</v>
      </c>
      <c r="C4" s="10"/>
      <c r="D4" s="10" t="s">
        <v>366</v>
      </c>
      <c r="E4" s="28">
        <v>0.0517</v>
      </c>
      <c r="F4" s="28"/>
    </row>
    <row r="5" ht="18.75" customHeight="1" spans="1:6">
      <c r="A5" s="8">
        <v>2</v>
      </c>
      <c r="B5" s="10" t="s">
        <v>367</v>
      </c>
      <c r="C5" s="10"/>
      <c r="D5" s="10" t="s">
        <v>366</v>
      </c>
      <c r="E5" s="28">
        <v>0.0002</v>
      </c>
      <c r="F5" s="28"/>
    </row>
    <row r="6" ht="18.75" customHeight="1" spans="1:6">
      <c r="A6" s="8">
        <v>3</v>
      </c>
      <c r="B6" s="10" t="s">
        <v>368</v>
      </c>
      <c r="C6" s="10"/>
      <c r="D6" s="10" t="s">
        <v>220</v>
      </c>
      <c r="E6" s="28">
        <v>0</v>
      </c>
      <c r="F6" s="28"/>
    </row>
    <row r="7" ht="18.75" customHeight="1" spans="1:6">
      <c r="A7" s="29">
        <v>4</v>
      </c>
      <c r="B7" s="13" t="s">
        <v>369</v>
      </c>
      <c r="C7" s="13"/>
      <c r="D7" s="13" t="s">
        <v>366</v>
      </c>
      <c r="E7" s="30">
        <v>0.0142</v>
      </c>
      <c r="F7" s="30"/>
    </row>
    <row r="8" ht="18" customHeight="1" spans="1:6">
      <c r="A8" s="15" t="s">
        <v>117</v>
      </c>
      <c r="B8" s="15"/>
      <c r="C8" s="16" t="s">
        <v>118</v>
      </c>
      <c r="D8" s="16"/>
      <c r="E8" s="16"/>
      <c r="F8" s="17" t="s">
        <v>119</v>
      </c>
    </row>
  </sheetData>
  <mergeCells count="15">
    <mergeCell ref="A1:F1"/>
    <mergeCell ref="A2:B2"/>
    <mergeCell ref="C2:E2"/>
    <mergeCell ref="B3:C3"/>
    <mergeCell ref="E3:F3"/>
    <mergeCell ref="B4:C4"/>
    <mergeCell ref="E4:F4"/>
    <mergeCell ref="B5:C5"/>
    <mergeCell ref="E5:F5"/>
    <mergeCell ref="B6:C6"/>
    <mergeCell ref="E6:F6"/>
    <mergeCell ref="B7:C7"/>
    <mergeCell ref="E7:F7"/>
    <mergeCell ref="A8:B8"/>
    <mergeCell ref="C8:E8"/>
  </mergeCells>
  <printOptions horizontalCentered="1"/>
  <pageMargins left="0.303916666666667" right="0.303916666666667" top="0.75" bottom="0" header="0.75" footer="0"/>
  <pageSetup paperSize="9" orientation="portrait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showGridLines="0" workbookViewId="0">
      <selection activeCell="A1" sqref="A1:I1"/>
    </sheetView>
  </sheetViews>
  <sheetFormatPr defaultColWidth="9" defaultRowHeight="12"/>
  <cols>
    <col min="1" max="1" width="8.5047619047619" customWidth="1"/>
    <col min="2" max="2" width="15.5047619047619" customWidth="1"/>
    <col min="3" max="3" width="14.1714285714286" customWidth="1"/>
    <col min="4" max="4" width="17" customWidth="1"/>
    <col min="5" max="5" width="8.66666666666667" customWidth="1"/>
    <col min="6" max="6" width="11.8285714285714" customWidth="1"/>
    <col min="7" max="7" width="4.5047619047619" customWidth="1"/>
    <col min="8" max="9" width="16.5047619047619" customWidth="1"/>
  </cols>
  <sheetData>
    <row r="1" ht="43.5" customHeight="1" spans="1:9">
      <c r="A1" s="1" t="s">
        <v>370</v>
      </c>
      <c r="B1" s="1"/>
      <c r="C1" s="1"/>
      <c r="D1" s="1"/>
      <c r="E1" s="1"/>
      <c r="F1" s="1"/>
      <c r="G1" s="2"/>
      <c r="H1" s="2"/>
      <c r="I1" s="2"/>
    </row>
    <row r="2" ht="28.5" customHeight="1" spans="1:9">
      <c r="A2" s="3" t="s">
        <v>889</v>
      </c>
      <c r="B2" s="3"/>
      <c r="C2" s="3"/>
      <c r="D2" s="4"/>
      <c r="E2" s="4"/>
      <c r="F2" s="4"/>
      <c r="G2" s="5" t="s">
        <v>74</v>
      </c>
      <c r="H2" s="5"/>
      <c r="I2" s="5"/>
    </row>
    <row r="3" ht="18.75" customHeight="1" spans="1:9">
      <c r="A3" s="6" t="s">
        <v>1</v>
      </c>
      <c r="B3" s="7" t="s">
        <v>371</v>
      </c>
      <c r="C3" s="7" t="s">
        <v>243</v>
      </c>
      <c r="D3" s="7"/>
      <c r="E3" s="7" t="s">
        <v>5</v>
      </c>
      <c r="F3" s="7" t="s">
        <v>124</v>
      </c>
      <c r="G3" s="7"/>
      <c r="H3" s="7" t="s">
        <v>245</v>
      </c>
      <c r="I3" s="18" t="s">
        <v>372</v>
      </c>
    </row>
    <row r="4" ht="18.75" customHeight="1" spans="1:9">
      <c r="A4" s="8">
        <v>1</v>
      </c>
      <c r="B4" s="9" t="s">
        <v>1111</v>
      </c>
      <c r="C4" s="9" t="s">
        <v>1112</v>
      </c>
      <c r="D4" s="9"/>
      <c r="E4" s="10" t="s">
        <v>254</v>
      </c>
      <c r="F4" s="11">
        <v>41.055</v>
      </c>
      <c r="G4" s="11"/>
      <c r="H4" s="11">
        <v>3.34</v>
      </c>
      <c r="I4" s="19">
        <v>137.12</v>
      </c>
    </row>
    <row r="5" ht="18.75" customHeight="1" spans="1:9">
      <c r="A5" s="8">
        <v>2</v>
      </c>
      <c r="B5" s="9" t="s">
        <v>1113</v>
      </c>
      <c r="C5" s="9" t="s">
        <v>1114</v>
      </c>
      <c r="D5" s="9"/>
      <c r="E5" s="10" t="s">
        <v>254</v>
      </c>
      <c r="F5" s="11">
        <v>0.98</v>
      </c>
      <c r="G5" s="11"/>
      <c r="H5" s="11">
        <v>3.69</v>
      </c>
      <c r="I5" s="19">
        <v>3.62</v>
      </c>
    </row>
    <row r="6" ht="18.75" customHeight="1" spans="1:9">
      <c r="A6" s="8">
        <v>3</v>
      </c>
      <c r="B6" s="9" t="s">
        <v>1115</v>
      </c>
      <c r="C6" s="9" t="s">
        <v>1011</v>
      </c>
      <c r="D6" s="9"/>
      <c r="E6" s="10" t="s">
        <v>254</v>
      </c>
      <c r="F6" s="11">
        <v>3.701</v>
      </c>
      <c r="G6" s="11"/>
      <c r="H6" s="11">
        <v>3.69</v>
      </c>
      <c r="I6" s="19">
        <v>13.66</v>
      </c>
    </row>
    <row r="7" ht="18.75" customHeight="1" spans="1:9">
      <c r="A7" s="8">
        <v>4</v>
      </c>
      <c r="B7" s="9" t="s">
        <v>1116</v>
      </c>
      <c r="C7" s="9" t="s">
        <v>1117</v>
      </c>
      <c r="D7" s="9"/>
      <c r="E7" s="10" t="s">
        <v>254</v>
      </c>
      <c r="F7" s="11">
        <v>1.658</v>
      </c>
      <c r="G7" s="11"/>
      <c r="H7" s="11">
        <v>5.35</v>
      </c>
      <c r="I7" s="19">
        <v>8.87</v>
      </c>
    </row>
    <row r="8" ht="18.75" customHeight="1" spans="1:9">
      <c r="A8" s="8">
        <v>5</v>
      </c>
      <c r="B8" s="9" t="s">
        <v>1118</v>
      </c>
      <c r="C8" s="9" t="s">
        <v>978</v>
      </c>
      <c r="D8" s="9"/>
      <c r="E8" s="10" t="s">
        <v>792</v>
      </c>
      <c r="F8" s="11">
        <v>559.54</v>
      </c>
      <c r="G8" s="11"/>
      <c r="H8" s="11">
        <v>13.67</v>
      </c>
      <c r="I8" s="19">
        <v>7648.91</v>
      </c>
    </row>
    <row r="9" ht="18.75" customHeight="1" spans="1:9">
      <c r="A9" s="8">
        <v>6</v>
      </c>
      <c r="B9" s="9" t="s">
        <v>1119</v>
      </c>
      <c r="C9" s="9" t="s">
        <v>1120</v>
      </c>
      <c r="D9" s="9"/>
      <c r="E9" s="10" t="s">
        <v>254</v>
      </c>
      <c r="F9" s="11">
        <v>7.23</v>
      </c>
      <c r="G9" s="11"/>
      <c r="H9" s="11">
        <v>9.35</v>
      </c>
      <c r="I9" s="19">
        <v>67.6</v>
      </c>
    </row>
    <row r="10" ht="18.75" customHeight="1" spans="1:9">
      <c r="A10" s="8">
        <v>7</v>
      </c>
      <c r="B10" s="9" t="s">
        <v>1121</v>
      </c>
      <c r="C10" s="9" t="s">
        <v>1122</v>
      </c>
      <c r="D10" s="9"/>
      <c r="E10" s="10" t="s">
        <v>184</v>
      </c>
      <c r="F10" s="11">
        <v>8.12</v>
      </c>
      <c r="G10" s="11"/>
      <c r="H10" s="11">
        <v>5.2</v>
      </c>
      <c r="I10" s="19">
        <v>42.22</v>
      </c>
    </row>
    <row r="11" ht="18.75" customHeight="1" spans="1:9">
      <c r="A11" s="8">
        <v>8</v>
      </c>
      <c r="B11" s="9" t="s">
        <v>1123</v>
      </c>
      <c r="C11" s="9" t="s">
        <v>1124</v>
      </c>
      <c r="D11" s="9"/>
      <c r="E11" s="10" t="s">
        <v>145</v>
      </c>
      <c r="F11" s="11">
        <v>121.565</v>
      </c>
      <c r="G11" s="11"/>
      <c r="H11" s="11">
        <v>28.09</v>
      </c>
      <c r="I11" s="19">
        <v>3414.76</v>
      </c>
    </row>
    <row r="12" ht="18.75" customHeight="1" spans="1:9">
      <c r="A12" s="8">
        <v>9</v>
      </c>
      <c r="B12" s="9" t="s">
        <v>1125</v>
      </c>
      <c r="C12" s="9" t="s">
        <v>1126</v>
      </c>
      <c r="D12" s="9"/>
      <c r="E12" s="10" t="s">
        <v>145</v>
      </c>
      <c r="F12" s="11">
        <v>20.1</v>
      </c>
      <c r="G12" s="11"/>
      <c r="H12" s="11">
        <v>13.27</v>
      </c>
      <c r="I12" s="19">
        <v>266.73</v>
      </c>
    </row>
    <row r="13" ht="18.75" customHeight="1" spans="1:9">
      <c r="A13" s="8">
        <v>10</v>
      </c>
      <c r="B13" s="9" t="s">
        <v>1127</v>
      </c>
      <c r="C13" s="9" t="s">
        <v>895</v>
      </c>
      <c r="D13" s="9"/>
      <c r="E13" s="10" t="s">
        <v>145</v>
      </c>
      <c r="F13" s="11">
        <v>4.877</v>
      </c>
      <c r="G13" s="11"/>
      <c r="H13" s="11">
        <v>20.19</v>
      </c>
      <c r="I13" s="19">
        <v>98.47</v>
      </c>
    </row>
    <row r="14" ht="18.75" customHeight="1" spans="1:9">
      <c r="A14" s="8">
        <v>11</v>
      </c>
      <c r="B14" s="9" t="s">
        <v>1128</v>
      </c>
      <c r="C14" s="9" t="s">
        <v>909</v>
      </c>
      <c r="D14" s="9"/>
      <c r="E14" s="10" t="s">
        <v>145</v>
      </c>
      <c r="F14" s="11">
        <v>35.784</v>
      </c>
      <c r="G14" s="11"/>
      <c r="H14" s="11">
        <v>36.04</v>
      </c>
      <c r="I14" s="19">
        <v>1289.66</v>
      </c>
    </row>
    <row r="15" ht="18.75" customHeight="1" spans="1:9">
      <c r="A15" s="8">
        <v>12</v>
      </c>
      <c r="B15" s="9" t="s">
        <v>1129</v>
      </c>
      <c r="C15" s="9" t="s">
        <v>913</v>
      </c>
      <c r="D15" s="9"/>
      <c r="E15" s="10" t="s">
        <v>533</v>
      </c>
      <c r="F15" s="11">
        <v>6</v>
      </c>
      <c r="G15" s="11"/>
      <c r="H15" s="11">
        <v>66.48</v>
      </c>
      <c r="I15" s="19">
        <v>398.88</v>
      </c>
    </row>
    <row r="16" ht="18.75" customHeight="1" spans="1:9">
      <c r="A16" s="8">
        <v>13</v>
      </c>
      <c r="B16" s="9" t="s">
        <v>1130</v>
      </c>
      <c r="C16" s="9" t="s">
        <v>896</v>
      </c>
      <c r="D16" s="9"/>
      <c r="E16" s="10" t="s">
        <v>533</v>
      </c>
      <c r="F16" s="11">
        <v>3.562</v>
      </c>
      <c r="G16" s="11"/>
      <c r="H16" s="11">
        <v>16.15</v>
      </c>
      <c r="I16" s="19">
        <v>57.53</v>
      </c>
    </row>
    <row r="17" ht="18.75" customHeight="1" spans="1:9">
      <c r="A17" s="8">
        <v>14</v>
      </c>
      <c r="B17" s="9" t="s">
        <v>1131</v>
      </c>
      <c r="C17" s="9" t="s">
        <v>908</v>
      </c>
      <c r="D17" s="9"/>
      <c r="E17" s="10" t="s">
        <v>533</v>
      </c>
      <c r="F17" s="11">
        <v>14.976</v>
      </c>
      <c r="G17" s="11"/>
      <c r="H17" s="11">
        <v>28.83</v>
      </c>
      <c r="I17" s="19">
        <v>431.76</v>
      </c>
    </row>
    <row r="18" ht="18.75" customHeight="1" spans="1:9">
      <c r="A18" s="8">
        <v>15</v>
      </c>
      <c r="B18" s="9" t="s">
        <v>1132</v>
      </c>
      <c r="C18" s="9" t="s">
        <v>1133</v>
      </c>
      <c r="D18" s="9"/>
      <c r="E18" s="10" t="s">
        <v>533</v>
      </c>
      <c r="F18" s="11">
        <v>79.471</v>
      </c>
      <c r="G18" s="11"/>
      <c r="H18" s="11">
        <v>22.47</v>
      </c>
      <c r="I18" s="19">
        <v>1785.71</v>
      </c>
    </row>
    <row r="19" ht="18.75" customHeight="1" spans="1:9">
      <c r="A19" s="8">
        <v>16</v>
      </c>
      <c r="B19" s="9" t="s">
        <v>1134</v>
      </c>
      <c r="C19" s="9" t="s">
        <v>899</v>
      </c>
      <c r="D19" s="9"/>
      <c r="E19" s="10" t="s">
        <v>533</v>
      </c>
      <c r="F19" s="11">
        <v>1.01</v>
      </c>
      <c r="G19" s="11"/>
      <c r="H19" s="11">
        <v>141.38</v>
      </c>
      <c r="I19" s="19">
        <v>142.79</v>
      </c>
    </row>
    <row r="20" ht="18.75" customHeight="1" spans="1:9">
      <c r="A20" s="8">
        <v>17</v>
      </c>
      <c r="B20" s="9" t="s">
        <v>1135</v>
      </c>
      <c r="C20" s="9" t="s">
        <v>900</v>
      </c>
      <c r="D20" s="9"/>
      <c r="E20" s="10" t="s">
        <v>533</v>
      </c>
      <c r="F20" s="11">
        <v>1.01</v>
      </c>
      <c r="G20" s="11"/>
      <c r="H20" s="11">
        <v>123.5</v>
      </c>
      <c r="I20" s="19">
        <v>124.74</v>
      </c>
    </row>
    <row r="21" ht="18.75" customHeight="1" spans="1:9">
      <c r="A21" s="8">
        <v>18</v>
      </c>
      <c r="B21" s="9" t="s">
        <v>1136</v>
      </c>
      <c r="C21" s="9" t="s">
        <v>901</v>
      </c>
      <c r="D21" s="9"/>
      <c r="E21" s="10" t="s">
        <v>533</v>
      </c>
      <c r="F21" s="11">
        <v>1.01</v>
      </c>
      <c r="G21" s="11"/>
      <c r="H21" s="11">
        <v>353.81</v>
      </c>
      <c r="I21" s="19">
        <v>357.35</v>
      </c>
    </row>
    <row r="22" ht="18.75" customHeight="1" spans="1:9">
      <c r="A22" s="8">
        <v>19</v>
      </c>
      <c r="B22" s="9" t="s">
        <v>1137</v>
      </c>
      <c r="C22" s="9" t="s">
        <v>902</v>
      </c>
      <c r="D22" s="9"/>
      <c r="E22" s="10" t="s">
        <v>533</v>
      </c>
      <c r="F22" s="11">
        <v>1.01</v>
      </c>
      <c r="G22" s="11"/>
      <c r="H22" s="11">
        <v>189.92</v>
      </c>
      <c r="I22" s="19">
        <v>191.82</v>
      </c>
    </row>
    <row r="23" ht="18.75" customHeight="1" spans="1:9">
      <c r="A23" s="8">
        <v>20</v>
      </c>
      <c r="B23" s="9" t="s">
        <v>1139</v>
      </c>
      <c r="C23" s="9" t="s">
        <v>938</v>
      </c>
      <c r="D23" s="9"/>
      <c r="E23" s="10" t="s">
        <v>533</v>
      </c>
      <c r="F23" s="11">
        <v>4.04</v>
      </c>
      <c r="G23" s="11"/>
      <c r="H23" s="11">
        <v>255</v>
      </c>
      <c r="I23" s="19">
        <v>1030.2</v>
      </c>
    </row>
    <row r="24" ht="18.75" customHeight="1" spans="1:9">
      <c r="A24" s="8">
        <v>21</v>
      </c>
      <c r="B24" s="9" t="s">
        <v>1140</v>
      </c>
      <c r="C24" s="9" t="s">
        <v>926</v>
      </c>
      <c r="D24" s="9"/>
      <c r="E24" s="10" t="s">
        <v>533</v>
      </c>
      <c r="F24" s="11">
        <v>7</v>
      </c>
      <c r="G24" s="11"/>
      <c r="H24" s="11">
        <v>189.92</v>
      </c>
      <c r="I24" s="19">
        <v>1329.44</v>
      </c>
    </row>
    <row r="25" ht="18.75" customHeight="1" spans="1:9">
      <c r="A25" s="8">
        <v>22</v>
      </c>
      <c r="B25" s="9" t="s">
        <v>1141</v>
      </c>
      <c r="C25" s="9" t="s">
        <v>927</v>
      </c>
      <c r="D25" s="9"/>
      <c r="E25" s="10" t="s">
        <v>533</v>
      </c>
      <c r="F25" s="11">
        <v>8</v>
      </c>
      <c r="G25" s="11"/>
      <c r="H25" s="11">
        <v>181.95</v>
      </c>
      <c r="I25" s="19">
        <v>1455.6</v>
      </c>
    </row>
    <row r="26" ht="18.75" customHeight="1" spans="1:9">
      <c r="A26" s="8">
        <v>23</v>
      </c>
      <c r="B26" s="9" t="s">
        <v>1142</v>
      </c>
      <c r="C26" s="9" t="s">
        <v>928</v>
      </c>
      <c r="D26" s="9"/>
      <c r="E26" s="10" t="s">
        <v>533</v>
      </c>
      <c r="F26" s="11">
        <v>1</v>
      </c>
      <c r="G26" s="11"/>
      <c r="H26" s="11">
        <v>333.45</v>
      </c>
      <c r="I26" s="19">
        <v>333.45</v>
      </c>
    </row>
    <row r="27" ht="18.75" customHeight="1" spans="1:9">
      <c r="A27" s="8">
        <v>24</v>
      </c>
      <c r="B27" s="9" t="s">
        <v>1143</v>
      </c>
      <c r="C27" s="9" t="s">
        <v>932</v>
      </c>
      <c r="D27" s="9"/>
      <c r="E27" s="10" t="s">
        <v>320</v>
      </c>
      <c r="F27" s="11">
        <v>32</v>
      </c>
      <c r="G27" s="11"/>
      <c r="H27" s="11">
        <v>13.5</v>
      </c>
      <c r="I27" s="19">
        <v>432</v>
      </c>
    </row>
    <row r="28" ht="18.75" customHeight="1" spans="1:9">
      <c r="A28" s="8">
        <v>25</v>
      </c>
      <c r="B28" s="9" t="s">
        <v>1144</v>
      </c>
      <c r="C28" s="9" t="s">
        <v>935</v>
      </c>
      <c r="D28" s="9"/>
      <c r="E28" s="10" t="s">
        <v>533</v>
      </c>
      <c r="F28" s="11">
        <v>4</v>
      </c>
      <c r="G28" s="11"/>
      <c r="H28" s="11">
        <v>58.05</v>
      </c>
      <c r="I28" s="19">
        <v>232.2</v>
      </c>
    </row>
    <row r="29" ht="18.75" customHeight="1" spans="1:9">
      <c r="A29" s="8">
        <v>26</v>
      </c>
      <c r="B29" s="9" t="s">
        <v>1145</v>
      </c>
      <c r="C29" s="9" t="s">
        <v>1146</v>
      </c>
      <c r="D29" s="9"/>
      <c r="E29" s="10" t="s">
        <v>533</v>
      </c>
      <c r="F29" s="11">
        <v>8</v>
      </c>
      <c r="G29" s="11"/>
      <c r="H29" s="11">
        <v>84.33</v>
      </c>
      <c r="I29" s="19">
        <v>674.64</v>
      </c>
    </row>
    <row r="30" ht="18.75" customHeight="1" spans="1:9">
      <c r="A30" s="8">
        <v>27</v>
      </c>
      <c r="B30" s="9" t="s">
        <v>1147</v>
      </c>
      <c r="C30" s="9" t="s">
        <v>941</v>
      </c>
      <c r="D30" s="9"/>
      <c r="E30" s="10" t="s">
        <v>171</v>
      </c>
      <c r="F30" s="11">
        <v>4</v>
      </c>
      <c r="G30" s="11"/>
      <c r="H30" s="11">
        <v>880</v>
      </c>
      <c r="I30" s="19">
        <v>3520</v>
      </c>
    </row>
    <row r="31" ht="18.75" customHeight="1" spans="1:9">
      <c r="A31" s="8">
        <v>28</v>
      </c>
      <c r="B31" s="9" t="s">
        <v>1148</v>
      </c>
      <c r="C31" s="9" t="s">
        <v>1149</v>
      </c>
      <c r="D31" s="9"/>
      <c r="E31" s="10" t="s">
        <v>171</v>
      </c>
      <c r="F31" s="11">
        <v>0.282</v>
      </c>
      <c r="G31" s="11"/>
      <c r="H31" s="11">
        <v>55</v>
      </c>
      <c r="I31" s="19">
        <v>15.51</v>
      </c>
    </row>
    <row r="32" ht="18" customHeight="1" spans="1:9">
      <c r="A32" s="12"/>
      <c r="B32" s="13"/>
      <c r="C32" s="13" t="s">
        <v>68</v>
      </c>
      <c r="D32" s="13"/>
      <c r="E32" s="14"/>
      <c r="F32" s="14"/>
      <c r="G32" s="14"/>
      <c r="H32" s="14"/>
      <c r="I32" s="20">
        <v>25505.24</v>
      </c>
    </row>
    <row r="33" ht="18" customHeight="1" spans="1:9">
      <c r="A33" s="15" t="s">
        <v>117</v>
      </c>
      <c r="B33" s="15"/>
      <c r="C33" s="15"/>
      <c r="D33" s="16" t="s">
        <v>118</v>
      </c>
      <c r="E33" s="16"/>
      <c r="F33" s="16"/>
      <c r="G33" s="17" t="s">
        <v>119</v>
      </c>
      <c r="H33" s="17"/>
      <c r="I33" s="17"/>
    </row>
  </sheetData>
  <mergeCells count="67">
    <mergeCell ref="A1:I1"/>
    <mergeCell ref="A2:C2"/>
    <mergeCell ref="D2:F2"/>
    <mergeCell ref="G2:I2"/>
    <mergeCell ref="C3:D3"/>
    <mergeCell ref="F3:G3"/>
    <mergeCell ref="C4:D4"/>
    <mergeCell ref="F4:G4"/>
    <mergeCell ref="C5:D5"/>
    <mergeCell ref="F5:G5"/>
    <mergeCell ref="C6:D6"/>
    <mergeCell ref="F6:G6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C30:D30"/>
    <mergeCell ref="F30:G30"/>
    <mergeCell ref="C31:D31"/>
    <mergeCell ref="F31:G31"/>
    <mergeCell ref="C32:D32"/>
    <mergeCell ref="F32:G32"/>
    <mergeCell ref="A33:C33"/>
    <mergeCell ref="D33:F33"/>
    <mergeCell ref="G33:I33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showGridLines="0" workbookViewId="0">
      <selection activeCell="A1" sqref="A1:H1"/>
    </sheetView>
  </sheetViews>
  <sheetFormatPr defaultColWidth="9" defaultRowHeight="12" outlineLevelCol="7"/>
  <cols>
    <col min="1" max="1" width="11" customWidth="1"/>
    <col min="2" max="2" width="11.1714285714286" customWidth="1"/>
    <col min="3" max="3" width="14.5047619047619" customWidth="1"/>
    <col min="4" max="4" width="10" customWidth="1"/>
    <col min="5" max="5" width="26.5047619047619" customWidth="1"/>
    <col min="6" max="6" width="8.82857142857143" customWidth="1"/>
    <col min="7" max="7" width="12.6666666666667" customWidth="1"/>
    <col min="8" max="8" width="15" customWidth="1"/>
  </cols>
  <sheetData>
    <row r="1" ht="43.5" customHeight="1" spans="1:8">
      <c r="A1" s="1" t="s">
        <v>72</v>
      </c>
      <c r="B1" s="1"/>
      <c r="C1" s="1"/>
      <c r="D1" s="1"/>
      <c r="E1" s="1"/>
      <c r="F1" s="2"/>
      <c r="G1" s="2"/>
      <c r="H1" s="2"/>
    </row>
    <row r="2" ht="28.5" customHeight="1" spans="1:8">
      <c r="A2" s="3" t="s">
        <v>1150</v>
      </c>
      <c r="B2" s="3"/>
      <c r="C2" s="3"/>
      <c r="D2" s="4"/>
      <c r="E2" s="4"/>
      <c r="F2" s="5" t="s">
        <v>74</v>
      </c>
      <c r="G2" s="5"/>
      <c r="H2" s="5"/>
    </row>
    <row r="3" ht="18.75" customHeight="1" spans="1:8">
      <c r="A3" s="25" t="s">
        <v>75</v>
      </c>
      <c r="B3" s="26" t="s">
        <v>1</v>
      </c>
      <c r="C3" s="26" t="s">
        <v>76</v>
      </c>
      <c r="D3" s="26"/>
      <c r="E3" s="26" t="s">
        <v>77</v>
      </c>
      <c r="F3" s="26"/>
      <c r="G3" s="26" t="s">
        <v>78</v>
      </c>
      <c r="H3" s="27" t="s">
        <v>79</v>
      </c>
    </row>
    <row r="4" ht="25.5" customHeight="1" spans="1:8">
      <c r="A4" s="8">
        <v>1</v>
      </c>
      <c r="B4" s="10" t="s">
        <v>52</v>
      </c>
      <c r="C4" s="9" t="s">
        <v>80</v>
      </c>
      <c r="D4" s="9"/>
      <c r="E4" s="9" t="s">
        <v>81</v>
      </c>
      <c r="F4" s="9"/>
      <c r="G4" s="10"/>
      <c r="H4" s="19">
        <v>43116.07</v>
      </c>
    </row>
    <row r="5" ht="18.75" customHeight="1" spans="1:8">
      <c r="A5" s="8">
        <v>2</v>
      </c>
      <c r="B5" s="10" t="s">
        <v>54</v>
      </c>
      <c r="C5" s="9" t="s">
        <v>82</v>
      </c>
      <c r="D5" s="9"/>
      <c r="E5" s="9" t="s">
        <v>82</v>
      </c>
      <c r="F5" s="9"/>
      <c r="G5" s="10"/>
      <c r="H5" s="19">
        <v>8971.53</v>
      </c>
    </row>
    <row r="6" ht="18.75" customHeight="1" spans="1:8">
      <c r="A6" s="8">
        <v>3</v>
      </c>
      <c r="B6" s="10" t="s">
        <v>55</v>
      </c>
      <c r="C6" s="9" t="s">
        <v>83</v>
      </c>
      <c r="D6" s="9"/>
      <c r="E6" s="9" t="s">
        <v>83</v>
      </c>
      <c r="F6" s="9"/>
      <c r="G6" s="10"/>
      <c r="H6" s="19">
        <v>3737.69</v>
      </c>
    </row>
    <row r="7" ht="18.75" customHeight="1" spans="1:8">
      <c r="A7" s="8">
        <v>4</v>
      </c>
      <c r="B7" s="10" t="s">
        <v>84</v>
      </c>
      <c r="C7" s="9" t="s">
        <v>85</v>
      </c>
      <c r="D7" s="9"/>
      <c r="E7" s="9" t="s">
        <v>86</v>
      </c>
      <c r="F7" s="9"/>
      <c r="G7" s="10"/>
      <c r="H7" s="19">
        <v>407.59</v>
      </c>
    </row>
    <row r="8" ht="18.75" customHeight="1" spans="1:8">
      <c r="A8" s="8">
        <v>5</v>
      </c>
      <c r="B8" s="10" t="s">
        <v>87</v>
      </c>
      <c r="C8" s="9" t="s">
        <v>88</v>
      </c>
      <c r="D8" s="9"/>
      <c r="E8" s="9" t="s">
        <v>89</v>
      </c>
      <c r="F8" s="9"/>
      <c r="G8" s="10"/>
      <c r="H8" s="19">
        <v>29999.26</v>
      </c>
    </row>
    <row r="9" ht="18.75" customHeight="1" spans="1:8">
      <c r="A9" s="8">
        <v>6</v>
      </c>
      <c r="B9" s="10" t="s">
        <v>56</v>
      </c>
      <c r="C9" s="9" t="s">
        <v>90</v>
      </c>
      <c r="D9" s="9"/>
      <c r="E9" s="9" t="s">
        <v>82</v>
      </c>
      <c r="F9" s="9"/>
      <c r="G9" s="10" t="s">
        <v>374</v>
      </c>
      <c r="H9" s="19">
        <v>600.2</v>
      </c>
    </row>
    <row r="10" ht="25.5" customHeight="1" spans="1:8">
      <c r="A10" s="8">
        <v>7</v>
      </c>
      <c r="B10" s="10" t="s">
        <v>58</v>
      </c>
      <c r="C10" s="9" t="s">
        <v>93</v>
      </c>
      <c r="D10" s="9"/>
      <c r="E10" s="9" t="s">
        <v>82</v>
      </c>
      <c r="F10" s="9"/>
      <c r="G10" s="10" t="s">
        <v>375</v>
      </c>
      <c r="H10" s="19">
        <v>385.78</v>
      </c>
    </row>
    <row r="11" ht="25.5" customHeight="1" spans="1:8">
      <c r="A11" s="8">
        <v>8</v>
      </c>
      <c r="B11" s="10" t="s">
        <v>60</v>
      </c>
      <c r="C11" s="9" t="s">
        <v>94</v>
      </c>
      <c r="D11" s="9"/>
      <c r="E11" s="9" t="s">
        <v>95</v>
      </c>
      <c r="F11" s="9"/>
      <c r="G11" s="10"/>
      <c r="H11" s="19">
        <v>126.45</v>
      </c>
    </row>
    <row r="12" ht="18.75" customHeight="1" spans="1:8">
      <c r="A12" s="8">
        <v>9</v>
      </c>
      <c r="B12" s="10" t="s">
        <v>61</v>
      </c>
      <c r="C12" s="9" t="s">
        <v>96</v>
      </c>
      <c r="D12" s="9"/>
      <c r="E12" s="9"/>
      <c r="F12" s="9"/>
      <c r="G12" s="10"/>
      <c r="H12" s="19"/>
    </row>
    <row r="13" ht="25.5" customHeight="1" spans="1:8">
      <c r="A13" s="8">
        <v>10</v>
      </c>
      <c r="B13" s="10" t="s">
        <v>62</v>
      </c>
      <c r="C13" s="9" t="s">
        <v>97</v>
      </c>
      <c r="D13" s="9"/>
      <c r="E13" s="9" t="s">
        <v>98</v>
      </c>
      <c r="F13" s="9"/>
      <c r="G13" s="10"/>
      <c r="H13" s="19">
        <v>126.45</v>
      </c>
    </row>
    <row r="14" ht="18.75" customHeight="1" spans="1:8">
      <c r="A14" s="8">
        <v>11</v>
      </c>
      <c r="B14" s="10" t="s">
        <v>63</v>
      </c>
      <c r="C14" s="9" t="s">
        <v>99</v>
      </c>
      <c r="D14" s="9"/>
      <c r="E14" s="9"/>
      <c r="F14" s="9"/>
      <c r="G14" s="10"/>
      <c r="H14" s="19"/>
    </row>
    <row r="15" ht="18.75" customHeight="1" spans="1:8">
      <c r="A15" s="8">
        <v>12</v>
      </c>
      <c r="B15" s="10" t="s">
        <v>64</v>
      </c>
      <c r="C15" s="9" t="s">
        <v>42</v>
      </c>
      <c r="D15" s="9"/>
      <c r="E15" s="9"/>
      <c r="F15" s="9"/>
      <c r="G15" s="10"/>
      <c r="H15" s="19"/>
    </row>
    <row r="16" ht="18.75" customHeight="1" spans="1:8">
      <c r="A16" s="8">
        <v>13</v>
      </c>
      <c r="B16" s="10" t="s">
        <v>71</v>
      </c>
      <c r="C16" s="9" t="s">
        <v>100</v>
      </c>
      <c r="D16" s="9"/>
      <c r="E16" s="9" t="s">
        <v>82</v>
      </c>
      <c r="F16" s="9"/>
      <c r="G16" s="10" t="s">
        <v>376</v>
      </c>
      <c r="H16" s="19">
        <v>1308.05</v>
      </c>
    </row>
    <row r="17" ht="18.75" customHeight="1" spans="1:8">
      <c r="A17" s="8">
        <v>14</v>
      </c>
      <c r="B17" s="10" t="s">
        <v>102</v>
      </c>
      <c r="C17" s="9" t="s">
        <v>103</v>
      </c>
      <c r="D17" s="9"/>
      <c r="E17" s="9" t="s">
        <v>82</v>
      </c>
      <c r="F17" s="9"/>
      <c r="G17" s="10" t="s">
        <v>377</v>
      </c>
      <c r="H17" s="19">
        <v>425.25</v>
      </c>
    </row>
    <row r="18" ht="36.75" customHeight="1" spans="1:8">
      <c r="A18" s="8">
        <v>15</v>
      </c>
      <c r="B18" s="10" t="s">
        <v>105</v>
      </c>
      <c r="C18" s="9" t="s">
        <v>106</v>
      </c>
      <c r="D18" s="9"/>
      <c r="E18" s="9" t="s">
        <v>107</v>
      </c>
      <c r="F18" s="9"/>
      <c r="G18" s="10"/>
      <c r="H18" s="19">
        <v>45576.02</v>
      </c>
    </row>
    <row r="19" ht="18.75" customHeight="1" spans="1:8">
      <c r="A19" s="8">
        <v>16</v>
      </c>
      <c r="B19" s="10" t="s">
        <v>108</v>
      </c>
      <c r="C19" s="9" t="s">
        <v>109</v>
      </c>
      <c r="D19" s="9"/>
      <c r="E19" s="9" t="s">
        <v>106</v>
      </c>
      <c r="F19" s="9"/>
      <c r="G19" s="10" t="s">
        <v>110</v>
      </c>
      <c r="H19" s="19">
        <v>4101.84</v>
      </c>
    </row>
    <row r="20" ht="18.75" customHeight="1" spans="1:8">
      <c r="A20" s="8">
        <v>17</v>
      </c>
      <c r="B20" s="10" t="s">
        <v>111</v>
      </c>
      <c r="C20" s="9" t="s">
        <v>112</v>
      </c>
      <c r="D20" s="9"/>
      <c r="E20" s="9" t="s">
        <v>113</v>
      </c>
      <c r="F20" s="9"/>
      <c r="G20" s="10"/>
      <c r="H20" s="19">
        <v>49677.86</v>
      </c>
    </row>
    <row r="21" ht="18.75" customHeight="1" spans="1:8">
      <c r="A21" s="8">
        <v>18</v>
      </c>
      <c r="B21" s="10" t="s">
        <v>110</v>
      </c>
      <c r="C21" s="9" t="s">
        <v>114</v>
      </c>
      <c r="D21" s="9"/>
      <c r="E21" s="9" t="s">
        <v>112</v>
      </c>
      <c r="F21" s="9"/>
      <c r="G21" s="10"/>
      <c r="H21" s="19">
        <v>49677.86</v>
      </c>
    </row>
    <row r="22" ht="18" customHeight="1" spans="1:8">
      <c r="A22" s="12"/>
      <c r="B22" s="40" t="s">
        <v>115</v>
      </c>
      <c r="C22" s="40"/>
      <c r="D22" s="40"/>
      <c r="E22" s="13" t="s">
        <v>1151</v>
      </c>
      <c r="F22" s="13"/>
      <c r="G22" s="13"/>
      <c r="H22" s="30"/>
    </row>
    <row r="23" ht="18" customHeight="1" spans="1:8">
      <c r="A23" s="15" t="s">
        <v>117</v>
      </c>
      <c r="B23" s="15"/>
      <c r="C23" s="15"/>
      <c r="D23" s="16" t="s">
        <v>118</v>
      </c>
      <c r="E23" s="16"/>
      <c r="F23" s="17" t="s">
        <v>119</v>
      </c>
      <c r="G23" s="17"/>
      <c r="H23" s="17"/>
    </row>
  </sheetData>
  <mergeCells count="47">
    <mergeCell ref="A1:H1"/>
    <mergeCell ref="A2:C2"/>
    <mergeCell ref="D2:E2"/>
    <mergeCell ref="F2:H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B22:D22"/>
    <mergeCell ref="E22:H22"/>
    <mergeCell ref="A23:C23"/>
    <mergeCell ref="D23:E23"/>
    <mergeCell ref="F23:H23"/>
  </mergeCells>
  <printOptions horizontalCentered="1"/>
  <pageMargins left="0.303916666666667" right="0.303916666666667" top="0.75" bottom="0" header="0.75" footer="0"/>
  <pageSetup paperSize="9" orientation="portrait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"/>
  <sheetViews>
    <sheetView showGridLines="0" workbookViewId="0">
      <selection activeCell="A1" sqref="A1:M1"/>
    </sheetView>
  </sheetViews>
  <sheetFormatPr defaultColWidth="9" defaultRowHeight="12"/>
  <cols>
    <col min="1" max="1" width="8" customWidth="1"/>
    <col min="2" max="2" width="7" customWidth="1"/>
    <col min="3" max="3" width="23.5047619047619" customWidth="1"/>
    <col min="4" max="4" width="0.504761904761905" customWidth="1"/>
    <col min="5" max="5" width="7" customWidth="1"/>
    <col min="6" max="6" width="9.82857142857143" customWidth="1"/>
    <col min="7" max="7" width="8.17142857142857" customWidth="1"/>
    <col min="8" max="8" width="11.6666666666667" customWidth="1"/>
    <col min="9" max="9" width="0.171428571428571" customWidth="1"/>
    <col min="10" max="10" width="9.17142857142857" customWidth="1"/>
    <col min="11" max="12" width="9.33333333333333" customWidth="1"/>
    <col min="13" max="13" width="9.5047619047619" customWidth="1"/>
  </cols>
  <sheetData>
    <row r="1" ht="43.5" customHeight="1" spans="1:13">
      <c r="A1" s="1" t="s">
        <v>446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</row>
    <row r="2" ht="28.5" customHeight="1" spans="1:13">
      <c r="A2" s="3" t="s">
        <v>1150</v>
      </c>
      <c r="B2" s="3"/>
      <c r="C2" s="3"/>
      <c r="D2" s="4"/>
      <c r="E2" s="4"/>
      <c r="F2" s="4"/>
      <c r="G2" s="4"/>
      <c r="H2" s="4"/>
      <c r="I2" s="4"/>
      <c r="J2" s="5" t="s">
        <v>274</v>
      </c>
      <c r="K2" s="5"/>
      <c r="L2" s="5"/>
      <c r="M2" s="5"/>
    </row>
    <row r="3" ht="18" customHeight="1" spans="1:13">
      <c r="A3" s="6" t="s">
        <v>1</v>
      </c>
      <c r="B3" s="7" t="s">
        <v>122</v>
      </c>
      <c r="C3" s="7" t="s">
        <v>123</v>
      </c>
      <c r="D3" s="7"/>
      <c r="E3" s="7" t="s">
        <v>5</v>
      </c>
      <c r="F3" s="7" t="s">
        <v>124</v>
      </c>
      <c r="G3" s="7" t="s">
        <v>125</v>
      </c>
      <c r="H3" s="7" t="s">
        <v>126</v>
      </c>
      <c r="I3" s="7" t="s">
        <v>127</v>
      </c>
      <c r="J3" s="7"/>
      <c r="K3" s="7"/>
      <c r="L3" s="7"/>
      <c r="M3" s="18" t="s">
        <v>128</v>
      </c>
    </row>
    <row r="4" ht="18" customHeight="1" spans="1:13">
      <c r="A4" s="32"/>
      <c r="B4" s="33"/>
      <c r="C4" s="33"/>
      <c r="D4" s="33"/>
      <c r="E4" s="33"/>
      <c r="F4" s="33"/>
      <c r="G4" s="33"/>
      <c r="H4" s="33"/>
      <c r="I4" s="33" t="s">
        <v>82</v>
      </c>
      <c r="J4" s="33"/>
      <c r="K4" s="33" t="s">
        <v>83</v>
      </c>
      <c r="L4" s="33" t="s">
        <v>86</v>
      </c>
      <c r="M4" s="38"/>
    </row>
    <row r="5" ht="18.75" customHeight="1" spans="1:13">
      <c r="A5" s="8"/>
      <c r="B5" s="9"/>
      <c r="C5" s="9" t="s">
        <v>1152</v>
      </c>
      <c r="D5" s="9"/>
      <c r="E5" s="10"/>
      <c r="F5" s="11"/>
      <c r="G5" s="11"/>
      <c r="H5" s="11">
        <v>4399.18</v>
      </c>
      <c r="I5" s="11">
        <v>2947.59</v>
      </c>
      <c r="J5" s="11"/>
      <c r="K5" s="11">
        <v>1397.1</v>
      </c>
      <c r="L5" s="11">
        <v>54.48</v>
      </c>
      <c r="M5" s="19">
        <v>15281.06</v>
      </c>
    </row>
    <row r="6" ht="25.5" customHeight="1" spans="1:13">
      <c r="A6" s="8">
        <v>1</v>
      </c>
      <c r="B6" s="9" t="s">
        <v>1153</v>
      </c>
      <c r="C6" s="9" t="s">
        <v>1154</v>
      </c>
      <c r="D6" s="9"/>
      <c r="E6" s="10" t="s">
        <v>380</v>
      </c>
      <c r="F6" s="11">
        <v>1</v>
      </c>
      <c r="G6" s="11">
        <v>246.4</v>
      </c>
      <c r="H6" s="11">
        <v>246.4</v>
      </c>
      <c r="I6" s="11">
        <v>181.05</v>
      </c>
      <c r="J6" s="11"/>
      <c r="K6" s="11">
        <v>65.35</v>
      </c>
      <c r="L6" s="11"/>
      <c r="M6" s="19">
        <v>2500</v>
      </c>
    </row>
    <row r="7" ht="18" customHeight="1" spans="1:13">
      <c r="A7" s="8"/>
      <c r="B7" s="9" t="s">
        <v>466</v>
      </c>
      <c r="C7" s="9" t="s">
        <v>1155</v>
      </c>
      <c r="D7" s="9"/>
      <c r="E7" s="10" t="s">
        <v>380</v>
      </c>
      <c r="F7" s="11">
        <v>1</v>
      </c>
      <c r="G7" s="11">
        <v>2500</v>
      </c>
      <c r="H7" s="9"/>
      <c r="I7" s="9"/>
      <c r="J7" s="9"/>
      <c r="K7" s="9"/>
      <c r="L7" s="9"/>
      <c r="M7" s="19">
        <v>2500</v>
      </c>
    </row>
    <row r="8" ht="25.5" customHeight="1" spans="1:13">
      <c r="A8" s="8">
        <v>2</v>
      </c>
      <c r="B8" s="9" t="s">
        <v>1156</v>
      </c>
      <c r="C8" s="9" t="s">
        <v>1157</v>
      </c>
      <c r="D8" s="9"/>
      <c r="E8" s="10" t="s">
        <v>171</v>
      </c>
      <c r="F8" s="11">
        <v>24</v>
      </c>
      <c r="G8" s="11">
        <v>41.24</v>
      </c>
      <c r="H8" s="11">
        <v>989.76</v>
      </c>
      <c r="I8" s="11">
        <v>452.16</v>
      </c>
      <c r="J8" s="11"/>
      <c r="K8" s="11">
        <v>537.6</v>
      </c>
      <c r="L8" s="11"/>
      <c r="M8" s="19">
        <v>9211.2</v>
      </c>
    </row>
    <row r="9" ht="18" customHeight="1" spans="1:13">
      <c r="A9" s="8"/>
      <c r="B9" s="9" t="s">
        <v>466</v>
      </c>
      <c r="C9" s="9" t="s">
        <v>1158</v>
      </c>
      <c r="D9" s="9"/>
      <c r="E9" s="10" t="s">
        <v>171</v>
      </c>
      <c r="F9" s="11">
        <v>24.24</v>
      </c>
      <c r="G9" s="11">
        <v>380</v>
      </c>
      <c r="H9" s="9"/>
      <c r="I9" s="9"/>
      <c r="J9" s="9"/>
      <c r="K9" s="9"/>
      <c r="L9" s="9"/>
      <c r="M9" s="19">
        <v>9211.2</v>
      </c>
    </row>
    <row r="10" ht="36.75" customHeight="1" spans="1:13">
      <c r="A10" s="8">
        <v>3</v>
      </c>
      <c r="B10" s="9" t="s">
        <v>1159</v>
      </c>
      <c r="C10" s="9" t="s">
        <v>1160</v>
      </c>
      <c r="D10" s="9"/>
      <c r="E10" s="10" t="s">
        <v>171</v>
      </c>
      <c r="F10" s="11">
        <v>1</v>
      </c>
      <c r="G10" s="11">
        <v>10.51</v>
      </c>
      <c r="H10" s="11">
        <v>10.51</v>
      </c>
      <c r="I10" s="11">
        <v>7.17</v>
      </c>
      <c r="J10" s="11"/>
      <c r="K10" s="11">
        <v>3.34</v>
      </c>
      <c r="L10" s="11"/>
      <c r="M10" s="19">
        <v>112.2</v>
      </c>
    </row>
    <row r="11" ht="18" customHeight="1" spans="1:13">
      <c r="A11" s="8"/>
      <c r="B11" s="9" t="s">
        <v>466</v>
      </c>
      <c r="C11" s="9" t="s">
        <v>1161</v>
      </c>
      <c r="D11" s="9"/>
      <c r="E11" s="10" t="s">
        <v>171</v>
      </c>
      <c r="F11" s="11">
        <v>1.02</v>
      </c>
      <c r="G11" s="11">
        <v>110</v>
      </c>
      <c r="H11" s="9"/>
      <c r="I11" s="9"/>
      <c r="J11" s="9"/>
      <c r="K11" s="9"/>
      <c r="L11" s="9"/>
      <c r="M11" s="19">
        <v>112.2</v>
      </c>
    </row>
    <row r="12" ht="36.75" customHeight="1" spans="1:13">
      <c r="A12" s="8">
        <v>4</v>
      </c>
      <c r="B12" s="9" t="s">
        <v>1162</v>
      </c>
      <c r="C12" s="9" t="s">
        <v>1163</v>
      </c>
      <c r="D12" s="9"/>
      <c r="E12" s="10" t="s">
        <v>533</v>
      </c>
      <c r="F12" s="11">
        <v>25</v>
      </c>
      <c r="G12" s="11">
        <v>5.67</v>
      </c>
      <c r="H12" s="11">
        <v>141.75</v>
      </c>
      <c r="I12" s="11">
        <v>102.25</v>
      </c>
      <c r="J12" s="11"/>
      <c r="K12" s="11">
        <v>39.5</v>
      </c>
      <c r="L12" s="11"/>
      <c r="M12" s="19">
        <v>101.5</v>
      </c>
    </row>
    <row r="13" ht="18" customHeight="1" spans="1:13">
      <c r="A13" s="8"/>
      <c r="B13" s="9" t="s">
        <v>466</v>
      </c>
      <c r="C13" s="9" t="s">
        <v>1164</v>
      </c>
      <c r="D13" s="9"/>
      <c r="E13" s="10" t="s">
        <v>533</v>
      </c>
      <c r="F13" s="11">
        <v>25.5</v>
      </c>
      <c r="G13" s="11">
        <v>3.98</v>
      </c>
      <c r="H13" s="9"/>
      <c r="I13" s="9"/>
      <c r="J13" s="9"/>
      <c r="K13" s="9"/>
      <c r="L13" s="9"/>
      <c r="M13" s="19">
        <v>101.49</v>
      </c>
    </row>
    <row r="14" ht="36.75" customHeight="1" spans="1:13">
      <c r="A14" s="8">
        <v>5</v>
      </c>
      <c r="B14" s="9" t="s">
        <v>1165</v>
      </c>
      <c r="C14" s="9" t="s">
        <v>1166</v>
      </c>
      <c r="D14" s="9"/>
      <c r="E14" s="10" t="s">
        <v>894</v>
      </c>
      <c r="F14" s="11">
        <v>18.014</v>
      </c>
      <c r="G14" s="11">
        <v>88.89</v>
      </c>
      <c r="H14" s="11">
        <v>1601.26</v>
      </c>
      <c r="I14" s="11">
        <v>1158.3</v>
      </c>
      <c r="J14" s="11"/>
      <c r="K14" s="11">
        <v>442.96</v>
      </c>
      <c r="L14" s="11"/>
      <c r="M14" s="19">
        <v>983.38</v>
      </c>
    </row>
    <row r="15" ht="18" customHeight="1" spans="1:13">
      <c r="A15" s="8"/>
      <c r="B15" s="9" t="s">
        <v>466</v>
      </c>
      <c r="C15" s="9" t="s">
        <v>1167</v>
      </c>
      <c r="D15" s="9"/>
      <c r="E15" s="10" t="s">
        <v>145</v>
      </c>
      <c r="F15" s="11">
        <v>185.544</v>
      </c>
      <c r="G15" s="11">
        <v>5.3</v>
      </c>
      <c r="H15" s="9"/>
      <c r="I15" s="9"/>
      <c r="J15" s="9"/>
      <c r="K15" s="9"/>
      <c r="L15" s="9"/>
      <c r="M15" s="19">
        <v>983.38</v>
      </c>
    </row>
    <row r="16" ht="36.75" customHeight="1" spans="1:13">
      <c r="A16" s="8">
        <v>6</v>
      </c>
      <c r="B16" s="9" t="s">
        <v>1168</v>
      </c>
      <c r="C16" s="9" t="s">
        <v>1169</v>
      </c>
      <c r="D16" s="9"/>
      <c r="E16" s="10" t="s">
        <v>894</v>
      </c>
      <c r="F16" s="11">
        <v>1.04</v>
      </c>
      <c r="G16" s="11">
        <v>440.72</v>
      </c>
      <c r="H16" s="11">
        <v>458.35</v>
      </c>
      <c r="I16" s="11">
        <v>321.99</v>
      </c>
      <c r="J16" s="11"/>
      <c r="K16" s="11">
        <v>134.43</v>
      </c>
      <c r="L16" s="11">
        <v>1.92</v>
      </c>
      <c r="M16" s="19">
        <v>589.91</v>
      </c>
    </row>
    <row r="17" ht="18" customHeight="1" spans="1:13">
      <c r="A17" s="8"/>
      <c r="B17" s="9" t="s">
        <v>466</v>
      </c>
      <c r="C17" s="9" t="s">
        <v>1170</v>
      </c>
      <c r="D17" s="9"/>
      <c r="E17" s="10" t="s">
        <v>145</v>
      </c>
      <c r="F17" s="11">
        <v>10.712</v>
      </c>
      <c r="G17" s="11">
        <v>55.07</v>
      </c>
      <c r="H17" s="9"/>
      <c r="I17" s="9"/>
      <c r="J17" s="9"/>
      <c r="K17" s="9"/>
      <c r="L17" s="9"/>
      <c r="M17" s="19">
        <v>589.91</v>
      </c>
    </row>
    <row r="18" ht="25.5" customHeight="1" spans="1:13">
      <c r="A18" s="8">
        <v>7</v>
      </c>
      <c r="B18" s="9" t="s">
        <v>1171</v>
      </c>
      <c r="C18" s="9" t="s">
        <v>1172</v>
      </c>
      <c r="D18" s="9"/>
      <c r="E18" s="10" t="s">
        <v>894</v>
      </c>
      <c r="F18" s="11">
        <v>54.942</v>
      </c>
      <c r="G18" s="11">
        <v>8.93</v>
      </c>
      <c r="H18" s="11">
        <v>490.63</v>
      </c>
      <c r="I18" s="11">
        <v>404.37</v>
      </c>
      <c r="J18" s="11"/>
      <c r="K18" s="11">
        <v>86.26</v>
      </c>
      <c r="L18" s="11"/>
      <c r="M18" s="19">
        <v>1782.87</v>
      </c>
    </row>
    <row r="19" ht="18" customHeight="1" spans="1:13">
      <c r="A19" s="8"/>
      <c r="B19" s="9" t="s">
        <v>466</v>
      </c>
      <c r="C19" s="9" t="s">
        <v>1173</v>
      </c>
      <c r="D19" s="9"/>
      <c r="E19" s="10" t="s">
        <v>145</v>
      </c>
      <c r="F19" s="11">
        <v>604.362</v>
      </c>
      <c r="G19" s="11">
        <v>2.95</v>
      </c>
      <c r="H19" s="9"/>
      <c r="I19" s="9"/>
      <c r="J19" s="9"/>
      <c r="K19" s="9"/>
      <c r="L19" s="9"/>
      <c r="M19" s="19">
        <v>1782.87</v>
      </c>
    </row>
    <row r="20" ht="25.5" customHeight="1" spans="1:13">
      <c r="A20" s="8">
        <v>8</v>
      </c>
      <c r="B20" s="9" t="s">
        <v>1174</v>
      </c>
      <c r="C20" s="9" t="s">
        <v>1175</v>
      </c>
      <c r="D20" s="9"/>
      <c r="E20" s="10" t="s">
        <v>1176</v>
      </c>
      <c r="F20" s="11">
        <v>1</v>
      </c>
      <c r="G20" s="11">
        <v>329.15</v>
      </c>
      <c r="H20" s="11">
        <v>329.15</v>
      </c>
      <c r="I20" s="11">
        <v>274.32</v>
      </c>
      <c r="J20" s="11"/>
      <c r="K20" s="11">
        <v>2.27</v>
      </c>
      <c r="L20" s="11">
        <v>52.56</v>
      </c>
      <c r="M20" s="19"/>
    </row>
    <row r="21" ht="25.5" customHeight="1" spans="1:13">
      <c r="A21" s="8">
        <v>9</v>
      </c>
      <c r="B21" s="9" t="s">
        <v>1177</v>
      </c>
      <c r="C21" s="9" t="s">
        <v>1178</v>
      </c>
      <c r="D21" s="9"/>
      <c r="E21" s="10" t="s">
        <v>156</v>
      </c>
      <c r="F21" s="11">
        <v>1</v>
      </c>
      <c r="G21" s="11">
        <v>131.37</v>
      </c>
      <c r="H21" s="11">
        <v>131.37</v>
      </c>
      <c r="I21" s="11">
        <v>45.98</v>
      </c>
      <c r="J21" s="11"/>
      <c r="K21" s="11">
        <v>85.39</v>
      </c>
      <c r="L21" s="11"/>
      <c r="M21" s="19"/>
    </row>
    <row r="22" ht="18.75" customHeight="1" spans="1:13">
      <c r="A22" s="8"/>
      <c r="B22" s="9"/>
      <c r="C22" s="9" t="s">
        <v>1179</v>
      </c>
      <c r="D22" s="9"/>
      <c r="E22" s="10"/>
      <c r="F22" s="11"/>
      <c r="G22" s="11"/>
      <c r="H22" s="11">
        <v>4300.7</v>
      </c>
      <c r="I22" s="11">
        <v>3181.55</v>
      </c>
      <c r="J22" s="11"/>
      <c r="K22" s="11">
        <v>1119.14</v>
      </c>
      <c r="L22" s="11"/>
      <c r="M22" s="19">
        <v>13007.96</v>
      </c>
    </row>
    <row r="23" ht="25.5" customHeight="1" spans="1:13">
      <c r="A23" s="8">
        <v>1</v>
      </c>
      <c r="B23" s="9" t="s">
        <v>1153</v>
      </c>
      <c r="C23" s="9" t="s">
        <v>1154</v>
      </c>
      <c r="D23" s="9"/>
      <c r="E23" s="10" t="s">
        <v>380</v>
      </c>
      <c r="F23" s="11">
        <v>1</v>
      </c>
      <c r="G23" s="11">
        <v>246.4</v>
      </c>
      <c r="H23" s="11">
        <v>246.4</v>
      </c>
      <c r="I23" s="11">
        <v>181.05</v>
      </c>
      <c r="J23" s="11"/>
      <c r="K23" s="11">
        <v>65.35</v>
      </c>
      <c r="L23" s="11"/>
      <c r="M23" s="19">
        <v>1500</v>
      </c>
    </row>
    <row r="24" ht="18" customHeight="1" spans="1:13">
      <c r="A24" s="8"/>
      <c r="B24" s="9" t="s">
        <v>466</v>
      </c>
      <c r="C24" s="9" t="s">
        <v>1180</v>
      </c>
      <c r="D24" s="9"/>
      <c r="E24" s="10" t="s">
        <v>380</v>
      </c>
      <c r="F24" s="11">
        <v>1</v>
      </c>
      <c r="G24" s="11">
        <v>1500</v>
      </c>
      <c r="H24" s="9"/>
      <c r="I24" s="9"/>
      <c r="J24" s="9"/>
      <c r="K24" s="9"/>
      <c r="L24" s="9"/>
      <c r="M24" s="19">
        <v>1500</v>
      </c>
    </row>
    <row r="25" ht="36.75" customHeight="1" spans="1:13">
      <c r="A25" s="8">
        <v>2</v>
      </c>
      <c r="B25" s="9" t="s">
        <v>1181</v>
      </c>
      <c r="C25" s="9" t="s">
        <v>1182</v>
      </c>
      <c r="D25" s="9"/>
      <c r="E25" s="10" t="s">
        <v>894</v>
      </c>
      <c r="F25" s="11">
        <v>0.84</v>
      </c>
      <c r="G25" s="11">
        <v>99.07</v>
      </c>
      <c r="H25" s="11">
        <v>83.22</v>
      </c>
      <c r="I25" s="11">
        <v>61.92</v>
      </c>
      <c r="J25" s="11"/>
      <c r="K25" s="11">
        <v>21.29</v>
      </c>
      <c r="L25" s="11"/>
      <c r="M25" s="19">
        <v>114.81</v>
      </c>
    </row>
    <row r="26" ht="18" customHeight="1" spans="1:13">
      <c r="A26" s="8"/>
      <c r="B26" s="9" t="s">
        <v>466</v>
      </c>
      <c r="C26" s="9" t="s">
        <v>1183</v>
      </c>
      <c r="D26" s="9"/>
      <c r="E26" s="10" t="s">
        <v>145</v>
      </c>
      <c r="F26" s="11">
        <v>8.652</v>
      </c>
      <c r="G26" s="11">
        <v>13.27</v>
      </c>
      <c r="H26" s="9"/>
      <c r="I26" s="9"/>
      <c r="J26" s="9"/>
      <c r="K26" s="9"/>
      <c r="L26" s="9"/>
      <c r="M26" s="19">
        <v>114.81</v>
      </c>
    </row>
    <row r="27" ht="36.75" customHeight="1" spans="1:13">
      <c r="A27" s="8">
        <v>3</v>
      </c>
      <c r="B27" s="9" t="s">
        <v>1184</v>
      </c>
      <c r="C27" s="9" t="s">
        <v>1185</v>
      </c>
      <c r="D27" s="9"/>
      <c r="E27" s="10" t="s">
        <v>894</v>
      </c>
      <c r="F27" s="11">
        <v>32.325</v>
      </c>
      <c r="G27" s="11">
        <v>65.3</v>
      </c>
      <c r="H27" s="11">
        <v>2110.82</v>
      </c>
      <c r="I27" s="11">
        <v>1452.04</v>
      </c>
      <c r="J27" s="11"/>
      <c r="K27" s="11">
        <v>658.78</v>
      </c>
      <c r="L27" s="11"/>
      <c r="M27" s="19">
        <v>1365.08</v>
      </c>
    </row>
    <row r="28" ht="18" customHeight="1" spans="1:13">
      <c r="A28" s="29"/>
      <c r="B28" s="14" t="s">
        <v>466</v>
      </c>
      <c r="C28" s="14" t="s">
        <v>1186</v>
      </c>
      <c r="D28" s="14"/>
      <c r="E28" s="13" t="s">
        <v>145</v>
      </c>
      <c r="F28" s="31">
        <v>332.948</v>
      </c>
      <c r="G28" s="31">
        <v>4.1</v>
      </c>
      <c r="H28" s="14"/>
      <c r="I28" s="14"/>
      <c r="J28" s="14"/>
      <c r="K28" s="14"/>
      <c r="L28" s="14"/>
      <c r="M28" s="20">
        <v>1365.09</v>
      </c>
    </row>
    <row r="29" ht="18" customHeight="1" spans="1:13">
      <c r="A29" s="15" t="s">
        <v>117</v>
      </c>
      <c r="B29" s="15"/>
      <c r="C29" s="15"/>
      <c r="D29" s="16" t="s">
        <v>118</v>
      </c>
      <c r="E29" s="16"/>
      <c r="F29" s="16"/>
      <c r="G29" s="16"/>
      <c r="H29" s="16"/>
      <c r="I29" s="16"/>
      <c r="J29" s="17" t="s">
        <v>119</v>
      </c>
      <c r="K29" s="17"/>
      <c r="L29" s="17"/>
      <c r="M29" s="17"/>
    </row>
    <row r="30" ht="43.5" customHeight="1" spans="1:13">
      <c r="A30" s="1" t="s">
        <v>446</v>
      </c>
      <c r="B30" s="1"/>
      <c r="C30" s="1"/>
      <c r="D30" s="1"/>
      <c r="E30" s="1"/>
      <c r="F30" s="1"/>
      <c r="G30" s="1"/>
      <c r="H30" s="1"/>
      <c r="I30" s="1"/>
      <c r="J30" s="2"/>
      <c r="K30" s="2"/>
      <c r="L30" s="2"/>
      <c r="M30" s="2"/>
    </row>
    <row r="31" ht="28.5" customHeight="1" spans="1:13">
      <c r="A31" s="3" t="s">
        <v>1150</v>
      </c>
      <c r="B31" s="3"/>
      <c r="C31" s="3"/>
      <c r="D31" s="4"/>
      <c r="E31" s="4"/>
      <c r="F31" s="4"/>
      <c r="G31" s="4"/>
      <c r="H31" s="4"/>
      <c r="I31" s="4"/>
      <c r="J31" s="5" t="s">
        <v>331</v>
      </c>
      <c r="K31" s="5"/>
      <c r="L31" s="5"/>
      <c r="M31" s="5"/>
    </row>
    <row r="32" ht="18" customHeight="1" spans="1:13">
      <c r="A32" s="6" t="s">
        <v>1</v>
      </c>
      <c r="B32" s="7" t="s">
        <v>122</v>
      </c>
      <c r="C32" s="7" t="s">
        <v>123</v>
      </c>
      <c r="D32" s="7"/>
      <c r="E32" s="7" t="s">
        <v>5</v>
      </c>
      <c r="F32" s="7" t="s">
        <v>124</v>
      </c>
      <c r="G32" s="7" t="s">
        <v>125</v>
      </c>
      <c r="H32" s="7" t="s">
        <v>126</v>
      </c>
      <c r="I32" s="7" t="s">
        <v>127</v>
      </c>
      <c r="J32" s="7"/>
      <c r="K32" s="7"/>
      <c r="L32" s="7"/>
      <c r="M32" s="18" t="s">
        <v>128</v>
      </c>
    </row>
    <row r="33" ht="18" customHeight="1" spans="1:13">
      <c r="A33" s="32"/>
      <c r="B33" s="33"/>
      <c r="C33" s="33"/>
      <c r="D33" s="33"/>
      <c r="E33" s="33"/>
      <c r="F33" s="33"/>
      <c r="G33" s="33"/>
      <c r="H33" s="33"/>
      <c r="I33" s="33" t="s">
        <v>82</v>
      </c>
      <c r="J33" s="33"/>
      <c r="K33" s="33" t="s">
        <v>83</v>
      </c>
      <c r="L33" s="33" t="s">
        <v>86</v>
      </c>
      <c r="M33" s="38"/>
    </row>
    <row r="34" ht="25.5" customHeight="1" spans="1:13">
      <c r="A34" s="8">
        <v>4</v>
      </c>
      <c r="B34" s="9" t="s">
        <v>1171</v>
      </c>
      <c r="C34" s="9" t="s">
        <v>1172</v>
      </c>
      <c r="D34" s="9"/>
      <c r="E34" s="10" t="s">
        <v>894</v>
      </c>
      <c r="F34" s="11">
        <v>97.875</v>
      </c>
      <c r="G34" s="11">
        <v>8.93</v>
      </c>
      <c r="H34" s="11">
        <v>874.02</v>
      </c>
      <c r="I34" s="11">
        <v>720.36</v>
      </c>
      <c r="J34" s="11"/>
      <c r="K34" s="11">
        <v>153.66</v>
      </c>
      <c r="L34" s="11"/>
      <c r="M34" s="19">
        <v>4737.15</v>
      </c>
    </row>
    <row r="35" ht="18" customHeight="1" spans="1:13">
      <c r="A35" s="8"/>
      <c r="B35" s="9" t="s">
        <v>466</v>
      </c>
      <c r="C35" s="9" t="s">
        <v>1187</v>
      </c>
      <c r="D35" s="9"/>
      <c r="E35" s="10" t="s">
        <v>145</v>
      </c>
      <c r="F35" s="11">
        <v>1076.625</v>
      </c>
      <c r="G35" s="11">
        <v>4.4</v>
      </c>
      <c r="H35" s="9"/>
      <c r="I35" s="9"/>
      <c r="J35" s="9"/>
      <c r="K35" s="9"/>
      <c r="L35" s="9"/>
      <c r="M35" s="19">
        <v>4737.15</v>
      </c>
    </row>
    <row r="36" ht="25.5" customHeight="1" spans="1:13">
      <c r="A36" s="8">
        <v>5</v>
      </c>
      <c r="B36" s="9" t="s">
        <v>1188</v>
      </c>
      <c r="C36" s="9" t="s">
        <v>1189</v>
      </c>
      <c r="D36" s="9"/>
      <c r="E36" s="10" t="s">
        <v>171</v>
      </c>
      <c r="F36" s="11">
        <v>18</v>
      </c>
      <c r="G36" s="11">
        <v>26.18</v>
      </c>
      <c r="H36" s="11">
        <v>471.24</v>
      </c>
      <c r="I36" s="11">
        <v>407.7</v>
      </c>
      <c r="J36" s="11"/>
      <c r="K36" s="11">
        <v>63.54</v>
      </c>
      <c r="L36" s="11"/>
      <c r="M36" s="19">
        <v>3999.6</v>
      </c>
    </row>
    <row r="37" ht="18" customHeight="1" spans="1:13">
      <c r="A37" s="8"/>
      <c r="B37" s="9" t="s">
        <v>466</v>
      </c>
      <c r="C37" s="9" t="s">
        <v>1190</v>
      </c>
      <c r="D37" s="9"/>
      <c r="E37" s="10" t="s">
        <v>171</v>
      </c>
      <c r="F37" s="11">
        <v>18.18</v>
      </c>
      <c r="G37" s="11">
        <v>220</v>
      </c>
      <c r="H37" s="9"/>
      <c r="I37" s="9"/>
      <c r="J37" s="9"/>
      <c r="K37" s="9"/>
      <c r="L37" s="9"/>
      <c r="M37" s="19">
        <v>3999.6</v>
      </c>
    </row>
    <row r="38" ht="25.5" customHeight="1" spans="1:13">
      <c r="A38" s="8">
        <v>6</v>
      </c>
      <c r="B38" s="9" t="s">
        <v>1188</v>
      </c>
      <c r="C38" s="9" t="s">
        <v>1189</v>
      </c>
      <c r="D38" s="9"/>
      <c r="E38" s="10" t="s">
        <v>171</v>
      </c>
      <c r="F38" s="11">
        <v>2</v>
      </c>
      <c r="G38" s="11">
        <v>26.18</v>
      </c>
      <c r="H38" s="11">
        <v>52.36</v>
      </c>
      <c r="I38" s="11">
        <v>45.3</v>
      </c>
      <c r="J38" s="11"/>
      <c r="K38" s="11">
        <v>7.06</v>
      </c>
      <c r="L38" s="11"/>
      <c r="M38" s="19">
        <v>262.6</v>
      </c>
    </row>
    <row r="39" ht="18" customHeight="1" spans="1:13">
      <c r="A39" s="8"/>
      <c r="B39" s="9" t="s">
        <v>466</v>
      </c>
      <c r="C39" s="9" t="s">
        <v>1191</v>
      </c>
      <c r="D39" s="9"/>
      <c r="E39" s="10" t="s">
        <v>171</v>
      </c>
      <c r="F39" s="11">
        <v>2.02</v>
      </c>
      <c r="G39" s="11">
        <v>130</v>
      </c>
      <c r="H39" s="9"/>
      <c r="I39" s="9"/>
      <c r="J39" s="9"/>
      <c r="K39" s="9"/>
      <c r="L39" s="9"/>
      <c r="M39" s="19">
        <v>262.6</v>
      </c>
    </row>
    <row r="40" ht="25.5" customHeight="1" spans="1:13">
      <c r="A40" s="8">
        <v>7</v>
      </c>
      <c r="B40" s="9" t="s">
        <v>1188</v>
      </c>
      <c r="C40" s="9" t="s">
        <v>1189</v>
      </c>
      <c r="D40" s="9"/>
      <c r="E40" s="10" t="s">
        <v>171</v>
      </c>
      <c r="F40" s="11">
        <v>6</v>
      </c>
      <c r="G40" s="11">
        <v>26.18</v>
      </c>
      <c r="H40" s="11">
        <v>157.08</v>
      </c>
      <c r="I40" s="11">
        <v>135.9</v>
      </c>
      <c r="J40" s="11"/>
      <c r="K40" s="11">
        <v>21.18</v>
      </c>
      <c r="L40" s="11"/>
      <c r="M40" s="19">
        <v>787.8</v>
      </c>
    </row>
    <row r="41" ht="25.5" customHeight="1" spans="1:13">
      <c r="A41" s="8"/>
      <c r="B41" s="9" t="s">
        <v>466</v>
      </c>
      <c r="C41" s="9" t="s">
        <v>1192</v>
      </c>
      <c r="D41" s="9"/>
      <c r="E41" s="10" t="s">
        <v>171</v>
      </c>
      <c r="F41" s="11">
        <v>6.06</v>
      </c>
      <c r="G41" s="11">
        <v>130</v>
      </c>
      <c r="H41" s="9"/>
      <c r="I41" s="9"/>
      <c r="J41" s="9"/>
      <c r="K41" s="9"/>
      <c r="L41" s="9"/>
      <c r="M41" s="19">
        <v>787.8</v>
      </c>
    </row>
    <row r="42" ht="25.5" customHeight="1" spans="1:13">
      <c r="A42" s="8">
        <v>8</v>
      </c>
      <c r="B42" s="9" t="s">
        <v>1188</v>
      </c>
      <c r="C42" s="9" t="s">
        <v>1189</v>
      </c>
      <c r="D42" s="9"/>
      <c r="E42" s="10" t="s">
        <v>171</v>
      </c>
      <c r="F42" s="11">
        <v>1</v>
      </c>
      <c r="G42" s="11">
        <v>26.18</v>
      </c>
      <c r="H42" s="11">
        <v>26.18</v>
      </c>
      <c r="I42" s="11">
        <v>22.65</v>
      </c>
      <c r="J42" s="11"/>
      <c r="K42" s="11">
        <v>3.53</v>
      </c>
      <c r="L42" s="11"/>
      <c r="M42" s="19">
        <v>131.3</v>
      </c>
    </row>
    <row r="43" ht="25.5" customHeight="1" spans="1:13">
      <c r="A43" s="8"/>
      <c r="B43" s="9" t="s">
        <v>466</v>
      </c>
      <c r="C43" s="9" t="s">
        <v>1193</v>
      </c>
      <c r="D43" s="9"/>
      <c r="E43" s="10" t="s">
        <v>171</v>
      </c>
      <c r="F43" s="11">
        <v>1.01</v>
      </c>
      <c r="G43" s="11">
        <v>130</v>
      </c>
      <c r="H43" s="9"/>
      <c r="I43" s="9"/>
      <c r="J43" s="9"/>
      <c r="K43" s="9"/>
      <c r="L43" s="9"/>
      <c r="M43" s="19">
        <v>131.3</v>
      </c>
    </row>
    <row r="44" ht="36.75" customHeight="1" spans="1:13">
      <c r="A44" s="8">
        <v>9</v>
      </c>
      <c r="B44" s="9" t="s">
        <v>1162</v>
      </c>
      <c r="C44" s="9" t="s">
        <v>1163</v>
      </c>
      <c r="D44" s="9"/>
      <c r="E44" s="10" t="s">
        <v>533</v>
      </c>
      <c r="F44" s="11">
        <v>27</v>
      </c>
      <c r="G44" s="11">
        <v>5.67</v>
      </c>
      <c r="H44" s="11">
        <v>153.09</v>
      </c>
      <c r="I44" s="11">
        <v>110.43</v>
      </c>
      <c r="J44" s="11"/>
      <c r="K44" s="11">
        <v>42.66</v>
      </c>
      <c r="L44" s="11"/>
      <c r="M44" s="19">
        <v>109.62</v>
      </c>
    </row>
    <row r="45" ht="18" customHeight="1" spans="1:13">
      <c r="A45" s="8"/>
      <c r="B45" s="9" t="s">
        <v>466</v>
      </c>
      <c r="C45" s="9" t="s">
        <v>1164</v>
      </c>
      <c r="D45" s="9"/>
      <c r="E45" s="10" t="s">
        <v>533</v>
      </c>
      <c r="F45" s="11">
        <v>27.54</v>
      </c>
      <c r="G45" s="11">
        <v>3.98</v>
      </c>
      <c r="H45" s="9"/>
      <c r="I45" s="9"/>
      <c r="J45" s="9"/>
      <c r="K45" s="9"/>
      <c r="L45" s="9"/>
      <c r="M45" s="19">
        <v>109.61</v>
      </c>
    </row>
    <row r="46" ht="25.5" customHeight="1" spans="1:13">
      <c r="A46" s="8">
        <v>10</v>
      </c>
      <c r="B46" s="9" t="s">
        <v>1177</v>
      </c>
      <c r="C46" s="9" t="s">
        <v>1178</v>
      </c>
      <c r="D46" s="9"/>
      <c r="E46" s="10" t="s">
        <v>156</v>
      </c>
      <c r="F46" s="11">
        <v>1</v>
      </c>
      <c r="G46" s="11">
        <v>126.29</v>
      </c>
      <c r="H46" s="11">
        <v>126.29</v>
      </c>
      <c r="I46" s="11">
        <v>44.2</v>
      </c>
      <c r="J46" s="11"/>
      <c r="K46" s="11">
        <v>82.09</v>
      </c>
      <c r="L46" s="11"/>
      <c r="M46" s="19"/>
    </row>
    <row r="47" ht="18.75" customHeight="1" spans="1:13">
      <c r="A47" s="8"/>
      <c r="B47" s="9"/>
      <c r="C47" s="9" t="s">
        <v>1194</v>
      </c>
      <c r="D47" s="9"/>
      <c r="E47" s="10"/>
      <c r="F47" s="11"/>
      <c r="G47" s="11"/>
      <c r="H47" s="11">
        <v>4416.96</v>
      </c>
      <c r="I47" s="11">
        <v>2842.39</v>
      </c>
      <c r="J47" s="11"/>
      <c r="K47" s="11">
        <v>1221.45</v>
      </c>
      <c r="L47" s="11">
        <v>353.11</v>
      </c>
      <c r="M47" s="19">
        <v>1710.24</v>
      </c>
    </row>
    <row r="48" ht="25.5" customHeight="1" spans="1:13">
      <c r="A48" s="8">
        <v>1</v>
      </c>
      <c r="B48" s="9" t="s">
        <v>1195</v>
      </c>
      <c r="C48" s="9" t="s">
        <v>1196</v>
      </c>
      <c r="D48" s="9"/>
      <c r="E48" s="10" t="s">
        <v>171</v>
      </c>
      <c r="F48" s="11">
        <v>1</v>
      </c>
      <c r="G48" s="11">
        <v>27.49</v>
      </c>
      <c r="H48" s="11">
        <v>27.49</v>
      </c>
      <c r="I48" s="11">
        <v>9.9</v>
      </c>
      <c r="J48" s="11"/>
      <c r="K48" s="11">
        <v>17.59</v>
      </c>
      <c r="L48" s="11"/>
      <c r="M48" s="19">
        <v>120</v>
      </c>
    </row>
    <row r="49" ht="25.5" customHeight="1" spans="1:13">
      <c r="A49" s="8"/>
      <c r="B49" s="9" t="s">
        <v>466</v>
      </c>
      <c r="C49" s="9" t="s">
        <v>1197</v>
      </c>
      <c r="D49" s="9"/>
      <c r="E49" s="10" t="s">
        <v>171</v>
      </c>
      <c r="F49" s="11">
        <v>1</v>
      </c>
      <c r="G49" s="11">
        <v>120</v>
      </c>
      <c r="H49" s="9"/>
      <c r="I49" s="9"/>
      <c r="J49" s="9"/>
      <c r="K49" s="9"/>
      <c r="L49" s="9"/>
      <c r="M49" s="19">
        <v>120</v>
      </c>
    </row>
    <row r="50" ht="25.5" customHeight="1" spans="1:13">
      <c r="A50" s="8">
        <v>2</v>
      </c>
      <c r="B50" s="9" t="s">
        <v>1198</v>
      </c>
      <c r="C50" s="9" t="s">
        <v>1199</v>
      </c>
      <c r="D50" s="9"/>
      <c r="E50" s="10" t="s">
        <v>171</v>
      </c>
      <c r="F50" s="11">
        <v>2</v>
      </c>
      <c r="G50" s="11">
        <v>31.91</v>
      </c>
      <c r="H50" s="11">
        <v>63.82</v>
      </c>
      <c r="I50" s="11">
        <v>58.68</v>
      </c>
      <c r="J50" s="11"/>
      <c r="K50" s="11">
        <v>4.32</v>
      </c>
      <c r="L50" s="11">
        <v>0.82</v>
      </c>
      <c r="M50" s="19">
        <v>110</v>
      </c>
    </row>
    <row r="51" ht="25.5" customHeight="1" spans="1:13">
      <c r="A51" s="8"/>
      <c r="B51" s="9" t="s">
        <v>466</v>
      </c>
      <c r="C51" s="9" t="s">
        <v>1200</v>
      </c>
      <c r="D51" s="9"/>
      <c r="E51" s="10" t="s">
        <v>171</v>
      </c>
      <c r="F51" s="11">
        <v>2</v>
      </c>
      <c r="G51" s="11">
        <v>55</v>
      </c>
      <c r="H51" s="9"/>
      <c r="I51" s="9"/>
      <c r="J51" s="9"/>
      <c r="K51" s="9"/>
      <c r="L51" s="9"/>
      <c r="M51" s="19">
        <v>110</v>
      </c>
    </row>
    <row r="52" ht="25.5" customHeight="1" spans="1:13">
      <c r="A52" s="8">
        <v>3</v>
      </c>
      <c r="B52" s="9" t="s">
        <v>1201</v>
      </c>
      <c r="C52" s="9" t="s">
        <v>1202</v>
      </c>
      <c r="D52" s="9"/>
      <c r="E52" s="10" t="s">
        <v>145</v>
      </c>
      <c r="F52" s="11">
        <v>172.1207</v>
      </c>
      <c r="G52" s="11">
        <v>17.97</v>
      </c>
      <c r="H52" s="11">
        <v>3093.01</v>
      </c>
      <c r="I52" s="11">
        <v>1927.75</v>
      </c>
      <c r="J52" s="11"/>
      <c r="K52" s="11">
        <v>1075.75</v>
      </c>
      <c r="L52" s="11">
        <v>89.5</v>
      </c>
      <c r="M52" s="19">
        <v>1480.24</v>
      </c>
    </row>
    <row r="53" ht="18" customHeight="1" spans="1:13">
      <c r="A53" s="8"/>
      <c r="B53" s="9" t="s">
        <v>466</v>
      </c>
      <c r="C53" s="9" t="s">
        <v>1203</v>
      </c>
      <c r="D53" s="9"/>
      <c r="E53" s="10" t="s">
        <v>254</v>
      </c>
      <c r="F53" s="11">
        <v>430.302</v>
      </c>
      <c r="G53" s="11">
        <v>3.44</v>
      </c>
      <c r="H53" s="9"/>
      <c r="I53" s="9"/>
      <c r="J53" s="9"/>
      <c r="K53" s="9"/>
      <c r="L53" s="9"/>
      <c r="M53" s="19">
        <v>1480.24</v>
      </c>
    </row>
    <row r="54" ht="25.5" customHeight="1" spans="1:13">
      <c r="A54" s="8">
        <v>4</v>
      </c>
      <c r="B54" s="9" t="s">
        <v>1204</v>
      </c>
      <c r="C54" s="9" t="s">
        <v>1205</v>
      </c>
      <c r="D54" s="9"/>
      <c r="E54" s="10" t="s">
        <v>1176</v>
      </c>
      <c r="F54" s="11">
        <v>1</v>
      </c>
      <c r="G54" s="11">
        <v>1092.96</v>
      </c>
      <c r="H54" s="11">
        <v>1092.96</v>
      </c>
      <c r="I54" s="11">
        <v>797.17</v>
      </c>
      <c r="J54" s="11"/>
      <c r="K54" s="11">
        <v>33</v>
      </c>
      <c r="L54" s="11">
        <v>262.79</v>
      </c>
      <c r="M54" s="19"/>
    </row>
    <row r="55" ht="25.5" customHeight="1" spans="1:13">
      <c r="A55" s="8">
        <v>5</v>
      </c>
      <c r="B55" s="9" t="s">
        <v>1177</v>
      </c>
      <c r="C55" s="9" t="s">
        <v>1178</v>
      </c>
      <c r="D55" s="9"/>
      <c r="E55" s="10" t="s">
        <v>156</v>
      </c>
      <c r="F55" s="11">
        <v>1</v>
      </c>
      <c r="G55" s="11">
        <v>139.68</v>
      </c>
      <c r="H55" s="11">
        <v>139.68</v>
      </c>
      <c r="I55" s="11">
        <v>48.89</v>
      </c>
      <c r="J55" s="11"/>
      <c r="K55" s="11">
        <v>90.79</v>
      </c>
      <c r="L55" s="11"/>
      <c r="M55" s="19"/>
    </row>
    <row r="56" ht="18" customHeight="1" spans="1:13">
      <c r="A56" s="12"/>
      <c r="B56" s="14"/>
      <c r="C56" s="14" t="s">
        <v>241</v>
      </c>
      <c r="D56" s="14"/>
      <c r="E56" s="14"/>
      <c r="F56" s="14"/>
      <c r="G56" s="14"/>
      <c r="H56" s="31">
        <v>13116.84</v>
      </c>
      <c r="I56" s="31">
        <v>8971.53</v>
      </c>
      <c r="J56" s="31"/>
      <c r="K56" s="31">
        <v>3737.69</v>
      </c>
      <c r="L56" s="31">
        <v>407.59</v>
      </c>
      <c r="M56" s="20">
        <v>29999.26</v>
      </c>
    </row>
    <row r="57" ht="18" customHeight="1" spans="1:13">
      <c r="A57" s="15" t="s">
        <v>117</v>
      </c>
      <c r="B57" s="15"/>
      <c r="C57" s="15"/>
      <c r="D57" s="16" t="s">
        <v>118</v>
      </c>
      <c r="E57" s="16"/>
      <c r="F57" s="16"/>
      <c r="G57" s="16"/>
      <c r="H57" s="16"/>
      <c r="I57" s="16"/>
      <c r="J57" s="17" t="s">
        <v>119</v>
      </c>
      <c r="K57" s="17"/>
      <c r="L57" s="17"/>
      <c r="M57" s="17"/>
    </row>
  </sheetData>
  <mergeCells count="128">
    <mergeCell ref="A1:M1"/>
    <mergeCell ref="A2:C2"/>
    <mergeCell ref="D2:I2"/>
    <mergeCell ref="J2:M2"/>
    <mergeCell ref="I3:L3"/>
    <mergeCell ref="I4:J4"/>
    <mergeCell ref="C5:D5"/>
    <mergeCell ref="I5:J5"/>
    <mergeCell ref="C6:D6"/>
    <mergeCell ref="I6:J6"/>
    <mergeCell ref="C7:D7"/>
    <mergeCell ref="I7:J7"/>
    <mergeCell ref="C8:D8"/>
    <mergeCell ref="I8:J8"/>
    <mergeCell ref="C9:D9"/>
    <mergeCell ref="I9:J9"/>
    <mergeCell ref="C10:D10"/>
    <mergeCell ref="I10:J10"/>
    <mergeCell ref="C11:D11"/>
    <mergeCell ref="I11:J11"/>
    <mergeCell ref="C12:D12"/>
    <mergeCell ref="I12:J12"/>
    <mergeCell ref="C13:D13"/>
    <mergeCell ref="I13:J13"/>
    <mergeCell ref="C14:D14"/>
    <mergeCell ref="I14:J14"/>
    <mergeCell ref="C15:D15"/>
    <mergeCell ref="I15:J15"/>
    <mergeCell ref="C16:D16"/>
    <mergeCell ref="I16:J16"/>
    <mergeCell ref="C17:D17"/>
    <mergeCell ref="I17:J17"/>
    <mergeCell ref="C18:D18"/>
    <mergeCell ref="I18:J18"/>
    <mergeCell ref="C19:D19"/>
    <mergeCell ref="I19:J19"/>
    <mergeCell ref="C20:D20"/>
    <mergeCell ref="I20:J20"/>
    <mergeCell ref="C21:D21"/>
    <mergeCell ref="I21:J21"/>
    <mergeCell ref="C22:D22"/>
    <mergeCell ref="I22:J22"/>
    <mergeCell ref="C23:D23"/>
    <mergeCell ref="I23:J23"/>
    <mergeCell ref="C24:D24"/>
    <mergeCell ref="I24:J24"/>
    <mergeCell ref="C25:D25"/>
    <mergeCell ref="I25:J25"/>
    <mergeCell ref="C26:D26"/>
    <mergeCell ref="I26:J26"/>
    <mergeCell ref="C27:D27"/>
    <mergeCell ref="I27:J27"/>
    <mergeCell ref="C28:D28"/>
    <mergeCell ref="I28:J28"/>
    <mergeCell ref="A29:C29"/>
    <mergeCell ref="D29:I29"/>
    <mergeCell ref="J29:M29"/>
    <mergeCell ref="A30:M30"/>
    <mergeCell ref="A31:C31"/>
    <mergeCell ref="D31:I31"/>
    <mergeCell ref="J31:M31"/>
    <mergeCell ref="I32:L32"/>
    <mergeCell ref="I33:J33"/>
    <mergeCell ref="C34:D34"/>
    <mergeCell ref="I34:J34"/>
    <mergeCell ref="C35:D35"/>
    <mergeCell ref="I35:J35"/>
    <mergeCell ref="C36:D36"/>
    <mergeCell ref="I36:J36"/>
    <mergeCell ref="C37:D37"/>
    <mergeCell ref="I37:J37"/>
    <mergeCell ref="C38:D38"/>
    <mergeCell ref="I38:J38"/>
    <mergeCell ref="C39:D39"/>
    <mergeCell ref="I39:J39"/>
    <mergeCell ref="C40:D40"/>
    <mergeCell ref="I40:J40"/>
    <mergeCell ref="C41:D41"/>
    <mergeCell ref="I41:J41"/>
    <mergeCell ref="C42:D42"/>
    <mergeCell ref="I42:J42"/>
    <mergeCell ref="C43:D43"/>
    <mergeCell ref="I43:J43"/>
    <mergeCell ref="C44:D44"/>
    <mergeCell ref="I44:J44"/>
    <mergeCell ref="C45:D45"/>
    <mergeCell ref="I45:J45"/>
    <mergeCell ref="C46:D46"/>
    <mergeCell ref="I46:J46"/>
    <mergeCell ref="C47:D47"/>
    <mergeCell ref="I47:J47"/>
    <mergeCell ref="C48:D48"/>
    <mergeCell ref="I48:J48"/>
    <mergeCell ref="C49:D49"/>
    <mergeCell ref="I49:J49"/>
    <mergeCell ref="C50:D50"/>
    <mergeCell ref="I50:J50"/>
    <mergeCell ref="C51:D51"/>
    <mergeCell ref="I51:J51"/>
    <mergeCell ref="C52:D52"/>
    <mergeCell ref="I52:J52"/>
    <mergeCell ref="C53:D53"/>
    <mergeCell ref="I53:J53"/>
    <mergeCell ref="C54:D54"/>
    <mergeCell ref="I54:J54"/>
    <mergeCell ref="C55:D55"/>
    <mergeCell ref="I55:J55"/>
    <mergeCell ref="C56:D56"/>
    <mergeCell ref="I56:J56"/>
    <mergeCell ref="A57:C57"/>
    <mergeCell ref="D57:I57"/>
    <mergeCell ref="J57:M57"/>
    <mergeCell ref="A3:A4"/>
    <mergeCell ref="A32:A33"/>
    <mergeCell ref="B3:B4"/>
    <mergeCell ref="B32:B33"/>
    <mergeCell ref="E3:E4"/>
    <mergeCell ref="E32:E33"/>
    <mergeCell ref="F3:F4"/>
    <mergeCell ref="F32:F33"/>
    <mergeCell ref="G3:G4"/>
    <mergeCell ref="G32:G33"/>
    <mergeCell ref="H3:H4"/>
    <mergeCell ref="H32:H33"/>
    <mergeCell ref="M3:M4"/>
    <mergeCell ref="M32:M33"/>
    <mergeCell ref="C3:D4"/>
    <mergeCell ref="C32:D33"/>
  </mergeCells>
  <printOptions horizontalCentered="1"/>
  <pageMargins left="0.19975" right="0.19975" top="0.59375" bottom="0" header="0.59375" footer="0"/>
  <pageSetup paperSize="9" orientation="portrait"/>
  <headerFooter/>
  <rowBreaks count="1" manualBreakCount="1">
    <brk id="2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showGridLines="0" workbookViewId="0">
      <selection activeCell="A1" sqref="A1:E1"/>
    </sheetView>
  </sheetViews>
  <sheetFormatPr defaultColWidth="9" defaultRowHeight="12" outlineLevelCol="4"/>
  <cols>
    <col min="1" max="1" width="17.1619047619048" customWidth="1"/>
    <col min="2" max="2" width="21.3333333333333" customWidth="1"/>
    <col min="3" max="3" width="26.6666666666667" customWidth="1"/>
    <col min="4" max="4" width="10.6666666666667" customWidth="1"/>
    <col min="5" max="5" width="37.3333333333333" customWidth="1"/>
  </cols>
  <sheetData>
    <row r="1" ht="26.25" customHeight="1" spans="1:5">
      <c r="A1" s="41" t="s">
        <v>66</v>
      </c>
      <c r="B1" s="41"/>
      <c r="C1" s="41"/>
      <c r="D1" s="41"/>
      <c r="E1" s="41"/>
    </row>
    <row r="2" ht="25.5" customHeight="1" spans="1:5">
      <c r="A2" s="15" t="s">
        <v>70</v>
      </c>
      <c r="B2" s="15"/>
      <c r="C2" s="15"/>
      <c r="D2" s="15"/>
      <c r="E2" s="17" t="s">
        <v>50</v>
      </c>
    </row>
    <row r="3" ht="14.25" customHeight="1" spans="1:5">
      <c r="A3" s="25" t="s">
        <v>1</v>
      </c>
      <c r="B3" s="26" t="s">
        <v>67</v>
      </c>
      <c r="C3" s="26"/>
      <c r="D3" s="27" t="s">
        <v>51</v>
      </c>
      <c r="E3" s="27"/>
    </row>
    <row r="4" ht="14.25" customHeight="1" spans="1:5">
      <c r="A4" s="8"/>
      <c r="B4" s="10"/>
      <c r="C4" s="10"/>
      <c r="D4" s="28"/>
      <c r="E4" s="28"/>
    </row>
    <row r="5" ht="18" customHeight="1" spans="1:5">
      <c r="A5" s="8" t="s">
        <v>52</v>
      </c>
      <c r="B5" s="9" t="s">
        <v>21</v>
      </c>
      <c r="C5" s="9"/>
      <c r="D5" s="19">
        <v>291773.3</v>
      </c>
      <c r="E5" s="19"/>
    </row>
    <row r="6" ht="18" customHeight="1" spans="1:5">
      <c r="A6" s="8" t="s">
        <v>56</v>
      </c>
      <c r="B6" s="9" t="s">
        <v>22</v>
      </c>
      <c r="C6" s="9"/>
      <c r="D6" s="19">
        <v>213086.28</v>
      </c>
      <c r="E6" s="19"/>
    </row>
    <row r="7" ht="18" customHeight="1" spans="1:5">
      <c r="A7" s="8" t="s">
        <v>60</v>
      </c>
      <c r="B7" s="9" t="s">
        <v>23</v>
      </c>
      <c r="C7" s="9"/>
      <c r="D7" s="19">
        <v>50724.02</v>
      </c>
      <c r="E7" s="19"/>
    </row>
    <row r="8" ht="18" customHeight="1" spans="1:5">
      <c r="A8" s="8" t="s">
        <v>71</v>
      </c>
      <c r="B8" s="9" t="s">
        <v>24</v>
      </c>
      <c r="C8" s="9"/>
      <c r="D8" s="19">
        <v>49677.86</v>
      </c>
      <c r="E8" s="19"/>
    </row>
    <row r="9" ht="18" customHeight="1" spans="1:5">
      <c r="A9" s="29" t="s">
        <v>68</v>
      </c>
      <c r="B9" s="13"/>
      <c r="C9" s="13"/>
      <c r="D9" s="20">
        <v>605261.46</v>
      </c>
      <c r="E9" s="20"/>
    </row>
  </sheetData>
  <mergeCells count="15">
    <mergeCell ref="A1:E1"/>
    <mergeCell ref="A2:D2"/>
    <mergeCell ref="B5:C5"/>
    <mergeCell ref="D5:E5"/>
    <mergeCell ref="B6:C6"/>
    <mergeCell ref="D6:E6"/>
    <mergeCell ref="B7:C7"/>
    <mergeCell ref="D7:E7"/>
    <mergeCell ref="B8:C8"/>
    <mergeCell ref="D8:E8"/>
    <mergeCell ref="A9:C9"/>
    <mergeCell ref="D9:E9"/>
    <mergeCell ref="A3:A4"/>
    <mergeCell ref="B3:C4"/>
    <mergeCell ref="D3:E4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showGridLines="0" workbookViewId="0">
      <selection activeCell="A1" sqref="A1:K1"/>
    </sheetView>
  </sheetViews>
  <sheetFormatPr defaultColWidth="9" defaultRowHeight="12"/>
  <cols>
    <col min="1" max="1" width="7.83809523809524" customWidth="1"/>
    <col min="2" max="2" width="13.1714285714286" customWidth="1"/>
    <col min="3" max="3" width="3.5047619047619" customWidth="1"/>
    <col min="4" max="4" width="20.8380952380952" customWidth="1"/>
    <col min="5" max="5" width="8.17142857142857" customWidth="1"/>
    <col min="6" max="7" width="12" customWidth="1"/>
    <col min="8" max="8" width="10.6666666666667" customWidth="1"/>
    <col min="9" max="9" width="5.66666666666667" customWidth="1"/>
    <col min="10" max="10" width="5.5047619047619" customWidth="1"/>
    <col min="11" max="11" width="13.8285714285714" customWidth="1"/>
  </cols>
  <sheetData>
    <row r="1" ht="43.5" customHeight="1" spans="1:11">
      <c r="A1" s="1" t="s">
        <v>242</v>
      </c>
      <c r="B1" s="1"/>
      <c r="C1" s="1"/>
      <c r="D1" s="1"/>
      <c r="E1" s="1"/>
      <c r="F1" s="1"/>
      <c r="G1" s="1"/>
      <c r="H1" s="1"/>
      <c r="I1" s="1"/>
      <c r="J1" s="2"/>
      <c r="K1" s="2"/>
    </row>
    <row r="2" ht="41.25" customHeight="1" spans="1:11">
      <c r="A2" s="3" t="s">
        <v>1150</v>
      </c>
      <c r="B2" s="3"/>
      <c r="C2" s="3"/>
      <c r="D2" s="4"/>
      <c r="E2" s="4"/>
      <c r="F2" s="4"/>
      <c r="G2" s="4"/>
      <c r="H2" s="4"/>
      <c r="I2" s="4"/>
      <c r="J2" s="5" t="s">
        <v>74</v>
      </c>
      <c r="K2" s="5"/>
    </row>
    <row r="3" ht="18.75" customHeight="1" spans="1:11">
      <c r="A3" s="6" t="s">
        <v>1</v>
      </c>
      <c r="B3" s="7" t="s">
        <v>122</v>
      </c>
      <c r="C3" s="7" t="s">
        <v>243</v>
      </c>
      <c r="D3" s="7"/>
      <c r="E3" s="7" t="s">
        <v>5</v>
      </c>
      <c r="F3" s="7" t="s">
        <v>244</v>
      </c>
      <c r="G3" s="7" t="s">
        <v>245</v>
      </c>
      <c r="H3" s="7" t="s">
        <v>246</v>
      </c>
      <c r="I3" s="7" t="s">
        <v>247</v>
      </c>
      <c r="J3" s="7"/>
      <c r="K3" s="18" t="s">
        <v>248</v>
      </c>
    </row>
    <row r="4" ht="18" customHeight="1" spans="1:11">
      <c r="A4" s="32"/>
      <c r="B4" s="33"/>
      <c r="C4" s="33"/>
      <c r="D4" s="33"/>
      <c r="E4" s="33"/>
      <c r="F4" s="33"/>
      <c r="G4" s="33"/>
      <c r="H4" s="33"/>
      <c r="I4" s="33"/>
      <c r="J4" s="33"/>
      <c r="K4" s="38" t="s">
        <v>249</v>
      </c>
    </row>
    <row r="5" ht="18.75" customHeight="1" spans="1:11">
      <c r="A5" s="8">
        <v>1</v>
      </c>
      <c r="B5" s="9" t="s">
        <v>757</v>
      </c>
      <c r="C5" s="9" t="s">
        <v>758</v>
      </c>
      <c r="D5" s="9"/>
      <c r="E5" s="10" t="s">
        <v>254</v>
      </c>
      <c r="F5" s="11">
        <v>16.47</v>
      </c>
      <c r="G5" s="11">
        <v>14.17</v>
      </c>
      <c r="H5" s="11">
        <v>-2.3</v>
      </c>
      <c r="I5" s="11">
        <v>0.146</v>
      </c>
      <c r="J5" s="11"/>
      <c r="K5" s="19">
        <v>-0.34</v>
      </c>
    </row>
    <row r="6" ht="18.75" customHeight="1" spans="1:11">
      <c r="A6" s="8">
        <v>2</v>
      </c>
      <c r="B6" s="9" t="s">
        <v>859</v>
      </c>
      <c r="C6" s="9" t="s">
        <v>860</v>
      </c>
      <c r="D6" s="9"/>
      <c r="E6" s="10" t="s">
        <v>254</v>
      </c>
      <c r="F6" s="11">
        <v>16.34</v>
      </c>
      <c r="G6" s="11">
        <v>11.06</v>
      </c>
      <c r="H6" s="11">
        <v>-5.28</v>
      </c>
      <c r="I6" s="11">
        <v>0.06</v>
      </c>
      <c r="J6" s="11"/>
      <c r="K6" s="19">
        <v>-0.32</v>
      </c>
    </row>
    <row r="7" ht="18.75" customHeight="1" spans="1:11">
      <c r="A7" s="8">
        <v>3</v>
      </c>
      <c r="B7" s="9" t="s">
        <v>1206</v>
      </c>
      <c r="C7" s="9" t="s">
        <v>1207</v>
      </c>
      <c r="D7" s="9"/>
      <c r="E7" s="10" t="s">
        <v>254</v>
      </c>
      <c r="F7" s="11">
        <v>12.9</v>
      </c>
      <c r="G7" s="11">
        <v>11.06</v>
      </c>
      <c r="H7" s="11">
        <v>-1.84</v>
      </c>
      <c r="I7" s="11">
        <v>0.861</v>
      </c>
      <c r="J7" s="11"/>
      <c r="K7" s="19">
        <v>-1.58</v>
      </c>
    </row>
    <row r="8" ht="18.75" customHeight="1" spans="1:11">
      <c r="A8" s="8">
        <v>4</v>
      </c>
      <c r="B8" s="9" t="s">
        <v>1208</v>
      </c>
      <c r="C8" s="9" t="s">
        <v>1209</v>
      </c>
      <c r="D8" s="9"/>
      <c r="E8" s="10" t="s">
        <v>254</v>
      </c>
      <c r="F8" s="11">
        <v>8.28</v>
      </c>
      <c r="G8" s="11">
        <v>8.59</v>
      </c>
      <c r="H8" s="11">
        <v>0.31</v>
      </c>
      <c r="I8" s="11">
        <v>7.641</v>
      </c>
      <c r="J8" s="11"/>
      <c r="K8" s="19">
        <v>2.37</v>
      </c>
    </row>
    <row r="9" ht="25.5" customHeight="1" spans="1:11">
      <c r="A9" s="8">
        <v>5</v>
      </c>
      <c r="B9" s="9" t="s">
        <v>1210</v>
      </c>
      <c r="C9" s="9" t="s">
        <v>1211</v>
      </c>
      <c r="D9" s="9"/>
      <c r="E9" s="10" t="s">
        <v>145</v>
      </c>
      <c r="F9" s="11">
        <v>1.37</v>
      </c>
      <c r="G9" s="11">
        <v>1.77</v>
      </c>
      <c r="H9" s="11">
        <v>0.4</v>
      </c>
      <c r="I9" s="11">
        <v>56.639</v>
      </c>
      <c r="J9" s="11"/>
      <c r="K9" s="19">
        <v>22.66</v>
      </c>
    </row>
    <row r="10" ht="18.75" customHeight="1" spans="1:11">
      <c r="A10" s="8">
        <v>6</v>
      </c>
      <c r="B10" s="9" t="s">
        <v>1212</v>
      </c>
      <c r="C10" s="9" t="s">
        <v>1213</v>
      </c>
      <c r="D10" s="9"/>
      <c r="E10" s="10" t="s">
        <v>145</v>
      </c>
      <c r="F10" s="11">
        <v>2.14</v>
      </c>
      <c r="G10" s="11">
        <v>2.95</v>
      </c>
      <c r="H10" s="11">
        <v>0.81</v>
      </c>
      <c r="I10" s="11">
        <v>6.21</v>
      </c>
      <c r="J10" s="11"/>
      <c r="K10" s="19">
        <v>5.03</v>
      </c>
    </row>
    <row r="11" ht="25.5" customHeight="1" spans="1:11">
      <c r="A11" s="8">
        <v>7</v>
      </c>
      <c r="B11" s="9" t="s">
        <v>1214</v>
      </c>
      <c r="C11" s="9" t="s">
        <v>1215</v>
      </c>
      <c r="D11" s="9"/>
      <c r="E11" s="10" t="s">
        <v>145</v>
      </c>
      <c r="F11" s="11">
        <v>2.06</v>
      </c>
      <c r="G11" s="11">
        <v>2.91</v>
      </c>
      <c r="H11" s="11">
        <v>0.85</v>
      </c>
      <c r="I11" s="11">
        <v>127.127</v>
      </c>
      <c r="J11" s="11"/>
      <c r="K11" s="19">
        <v>108.06</v>
      </c>
    </row>
    <row r="12" ht="18.75" customHeight="1" spans="1:11">
      <c r="A12" s="8">
        <v>8</v>
      </c>
      <c r="B12" s="9" t="s">
        <v>259</v>
      </c>
      <c r="C12" s="9" t="s">
        <v>260</v>
      </c>
      <c r="D12" s="9"/>
      <c r="E12" s="10" t="s">
        <v>261</v>
      </c>
      <c r="F12" s="11">
        <v>0.6</v>
      </c>
      <c r="G12" s="11">
        <v>0.51</v>
      </c>
      <c r="H12" s="11">
        <v>-0.09</v>
      </c>
      <c r="I12" s="11">
        <v>104.788</v>
      </c>
      <c r="J12" s="11"/>
      <c r="K12" s="19">
        <v>-9.43</v>
      </c>
    </row>
    <row r="13" ht="18" customHeight="1" spans="1:11">
      <c r="A13" s="34"/>
      <c r="B13" s="35"/>
      <c r="C13" s="36" t="s">
        <v>68</v>
      </c>
      <c r="D13" s="36"/>
      <c r="E13" s="37"/>
      <c r="F13" s="37"/>
      <c r="G13" s="37"/>
      <c r="H13" s="37"/>
      <c r="I13" s="37"/>
      <c r="J13" s="37"/>
      <c r="K13" s="39">
        <v>126.45</v>
      </c>
    </row>
    <row r="14" ht="18" customHeight="1" spans="1:11">
      <c r="A14" s="15" t="s">
        <v>117</v>
      </c>
      <c r="B14" s="15"/>
      <c r="C14" s="15"/>
      <c r="D14" s="16" t="s">
        <v>118</v>
      </c>
      <c r="E14" s="16"/>
      <c r="F14" s="16"/>
      <c r="G14" s="16"/>
      <c r="H14" s="16"/>
      <c r="I14" s="16"/>
      <c r="J14" s="17" t="s">
        <v>119</v>
      </c>
      <c r="K14" s="17"/>
    </row>
  </sheetData>
  <mergeCells count="33">
    <mergeCell ref="A1:K1"/>
    <mergeCell ref="A2:C2"/>
    <mergeCell ref="D2:I2"/>
    <mergeCell ref="J2:K2"/>
    <mergeCell ref="C5:D5"/>
    <mergeCell ref="I5:J5"/>
    <mergeCell ref="C6:D6"/>
    <mergeCell ref="I6:J6"/>
    <mergeCell ref="C7:D7"/>
    <mergeCell ref="I7:J7"/>
    <mergeCell ref="C8:D8"/>
    <mergeCell ref="I8:J8"/>
    <mergeCell ref="C9:D9"/>
    <mergeCell ref="I9:J9"/>
    <mergeCell ref="C10:D10"/>
    <mergeCell ref="I10:J10"/>
    <mergeCell ref="C11:D11"/>
    <mergeCell ref="I11:J11"/>
    <mergeCell ref="C12:D12"/>
    <mergeCell ref="I12:J12"/>
    <mergeCell ref="C13:D13"/>
    <mergeCell ref="I13:J13"/>
    <mergeCell ref="A14:C14"/>
    <mergeCell ref="D14:I14"/>
    <mergeCell ref="J14:K14"/>
    <mergeCell ref="A3:A4"/>
    <mergeCell ref="B3:B4"/>
    <mergeCell ref="E3:E4"/>
    <mergeCell ref="F3:F4"/>
    <mergeCell ref="G3:G4"/>
    <mergeCell ref="H3:H4"/>
    <mergeCell ref="C3:D4"/>
    <mergeCell ref="I3:J4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7"/>
  <sheetViews>
    <sheetView showGridLines="0" workbookViewId="0">
      <selection activeCell="A1" sqref="A1:I1"/>
    </sheetView>
  </sheetViews>
  <sheetFormatPr defaultColWidth="9" defaultRowHeight="12"/>
  <cols>
    <col min="1" max="1" width="10.1714285714286" customWidth="1"/>
    <col min="2" max="2" width="16.6666666666667" customWidth="1"/>
    <col min="3" max="3" width="14.8285714285714" customWidth="1"/>
    <col min="4" max="4" width="20.3333333333333" customWidth="1"/>
    <col min="5" max="5" width="10.6666666666667" customWidth="1"/>
    <col min="6" max="6" width="9.17142857142857" customWidth="1"/>
    <col min="7" max="7" width="5.5047619047619" customWidth="1"/>
    <col min="8" max="8" width="15.6666666666667" customWidth="1"/>
    <col min="9" max="9" width="14.5047619047619" customWidth="1"/>
  </cols>
  <sheetData>
    <row r="1" ht="43.5" customHeight="1" spans="1:9">
      <c r="A1" s="1" t="s">
        <v>273</v>
      </c>
      <c r="B1" s="1"/>
      <c r="C1" s="1"/>
      <c r="D1" s="1"/>
      <c r="E1" s="1"/>
      <c r="F1" s="1"/>
      <c r="G1" s="2"/>
      <c r="H1" s="2"/>
      <c r="I1" s="2"/>
    </row>
    <row r="2" ht="28.5" customHeight="1" spans="1:9">
      <c r="A2" s="3" t="s">
        <v>1150</v>
      </c>
      <c r="B2" s="3"/>
      <c r="C2" s="3"/>
      <c r="D2" s="4"/>
      <c r="E2" s="4"/>
      <c r="F2" s="4"/>
      <c r="G2" s="5" t="s">
        <v>447</v>
      </c>
      <c r="H2" s="5"/>
      <c r="I2" s="5"/>
    </row>
    <row r="3" ht="18.75" customHeight="1" spans="1:9">
      <c r="A3" s="6" t="s">
        <v>1</v>
      </c>
      <c r="B3" s="7" t="s">
        <v>275</v>
      </c>
      <c r="C3" s="7" t="s">
        <v>243</v>
      </c>
      <c r="D3" s="7"/>
      <c r="E3" s="7" t="s">
        <v>5</v>
      </c>
      <c r="F3" s="7" t="s">
        <v>6</v>
      </c>
      <c r="G3" s="7"/>
      <c r="H3" s="7" t="s">
        <v>244</v>
      </c>
      <c r="I3" s="18" t="s">
        <v>276</v>
      </c>
    </row>
    <row r="4" ht="18.75" customHeight="1" spans="1:9">
      <c r="A4" s="8">
        <v>1</v>
      </c>
      <c r="B4" s="9" t="s">
        <v>282</v>
      </c>
      <c r="C4" s="9" t="s">
        <v>283</v>
      </c>
      <c r="D4" s="9"/>
      <c r="E4" s="10" t="s">
        <v>281</v>
      </c>
      <c r="F4" s="11">
        <v>20.821</v>
      </c>
      <c r="G4" s="11"/>
      <c r="H4" s="11">
        <v>113</v>
      </c>
      <c r="I4" s="19">
        <v>2352.77</v>
      </c>
    </row>
    <row r="5" ht="18.75" customHeight="1" spans="1:9">
      <c r="A5" s="8">
        <v>2</v>
      </c>
      <c r="B5" s="9" t="s">
        <v>290</v>
      </c>
      <c r="C5" s="9" t="s">
        <v>291</v>
      </c>
      <c r="D5" s="9"/>
      <c r="E5" s="10" t="s">
        <v>281</v>
      </c>
      <c r="F5" s="11">
        <v>34.454</v>
      </c>
      <c r="G5" s="11"/>
      <c r="H5" s="11">
        <v>141</v>
      </c>
      <c r="I5" s="19">
        <v>4858.01</v>
      </c>
    </row>
    <row r="6" ht="18.75" customHeight="1" spans="1:9">
      <c r="A6" s="8">
        <v>3</v>
      </c>
      <c r="B6" s="9" t="s">
        <v>355</v>
      </c>
      <c r="C6" s="9" t="s">
        <v>356</v>
      </c>
      <c r="D6" s="9"/>
      <c r="E6" s="10" t="s">
        <v>281</v>
      </c>
      <c r="F6" s="11">
        <v>9.594</v>
      </c>
      <c r="G6" s="11"/>
      <c r="H6" s="11">
        <v>169</v>
      </c>
      <c r="I6" s="19">
        <v>1621.39</v>
      </c>
    </row>
    <row r="7" ht="18.75" customHeight="1" spans="1:9">
      <c r="A7" s="8">
        <v>4</v>
      </c>
      <c r="B7" s="9" t="s">
        <v>363</v>
      </c>
      <c r="C7" s="9" t="s">
        <v>96</v>
      </c>
      <c r="D7" s="9"/>
      <c r="E7" s="10" t="s">
        <v>156</v>
      </c>
      <c r="F7" s="11">
        <v>139.066</v>
      </c>
      <c r="G7" s="11"/>
      <c r="H7" s="11">
        <v>1</v>
      </c>
      <c r="I7" s="19">
        <v>139.07</v>
      </c>
    </row>
    <row r="8" ht="18.75" customHeight="1" spans="1:9">
      <c r="A8" s="8">
        <v>5</v>
      </c>
      <c r="B8" s="9" t="s">
        <v>1216</v>
      </c>
      <c r="C8" s="9" t="s">
        <v>1217</v>
      </c>
      <c r="D8" s="9"/>
      <c r="E8" s="10" t="s">
        <v>254</v>
      </c>
      <c r="F8" s="11">
        <v>3.029</v>
      </c>
      <c r="G8" s="11"/>
      <c r="H8" s="11">
        <v>7.23</v>
      </c>
      <c r="I8" s="19">
        <v>21.9</v>
      </c>
    </row>
    <row r="9" ht="18.75" customHeight="1" spans="1:9">
      <c r="A9" s="8">
        <v>6</v>
      </c>
      <c r="B9" s="9" t="s">
        <v>1218</v>
      </c>
      <c r="C9" s="9" t="s">
        <v>1219</v>
      </c>
      <c r="D9" s="9"/>
      <c r="E9" s="10" t="s">
        <v>254</v>
      </c>
      <c r="F9" s="11">
        <v>0.94</v>
      </c>
      <c r="G9" s="11"/>
      <c r="H9" s="11">
        <v>4.42</v>
      </c>
      <c r="I9" s="19">
        <v>4.15</v>
      </c>
    </row>
    <row r="10" ht="18.75" customHeight="1" spans="1:9">
      <c r="A10" s="8">
        <v>7</v>
      </c>
      <c r="B10" s="9" t="s">
        <v>1220</v>
      </c>
      <c r="C10" s="9" t="s">
        <v>1221</v>
      </c>
      <c r="D10" s="9"/>
      <c r="E10" s="10" t="s">
        <v>254</v>
      </c>
      <c r="F10" s="11">
        <v>0.54</v>
      </c>
      <c r="G10" s="11"/>
      <c r="H10" s="11">
        <v>6.2</v>
      </c>
      <c r="I10" s="19">
        <v>3.35</v>
      </c>
    </row>
    <row r="11" ht="18.75" customHeight="1" spans="1:9">
      <c r="A11" s="8">
        <v>8</v>
      </c>
      <c r="B11" s="9" t="s">
        <v>1222</v>
      </c>
      <c r="C11" s="9" t="s">
        <v>1223</v>
      </c>
      <c r="D11" s="9"/>
      <c r="E11" s="10" t="s">
        <v>254</v>
      </c>
      <c r="F11" s="11">
        <v>3.429</v>
      </c>
      <c r="G11" s="11"/>
      <c r="H11" s="11">
        <v>8.34</v>
      </c>
      <c r="I11" s="19">
        <v>28.6</v>
      </c>
    </row>
    <row r="12" ht="18.75" customHeight="1" spans="1:9">
      <c r="A12" s="8">
        <v>9</v>
      </c>
      <c r="B12" s="9" t="s">
        <v>1224</v>
      </c>
      <c r="C12" s="9" t="s">
        <v>1225</v>
      </c>
      <c r="D12" s="9"/>
      <c r="E12" s="10" t="s">
        <v>533</v>
      </c>
      <c r="F12" s="11">
        <v>56.16</v>
      </c>
      <c r="G12" s="11"/>
      <c r="H12" s="11">
        <v>0.08</v>
      </c>
      <c r="I12" s="19">
        <v>4.49</v>
      </c>
    </row>
    <row r="13" ht="18.75" customHeight="1" spans="1:9">
      <c r="A13" s="8">
        <v>10</v>
      </c>
      <c r="B13" s="9" t="s">
        <v>1226</v>
      </c>
      <c r="C13" s="9" t="s">
        <v>1029</v>
      </c>
      <c r="D13" s="9"/>
      <c r="E13" s="10" t="s">
        <v>171</v>
      </c>
      <c r="F13" s="11">
        <v>48.96</v>
      </c>
      <c r="G13" s="11"/>
      <c r="H13" s="11">
        <v>0.72</v>
      </c>
      <c r="I13" s="19">
        <v>35.25</v>
      </c>
    </row>
    <row r="14" ht="18.75" customHeight="1" spans="1:9">
      <c r="A14" s="8">
        <v>11</v>
      </c>
      <c r="B14" s="9" t="s">
        <v>1227</v>
      </c>
      <c r="C14" s="9" t="s">
        <v>1228</v>
      </c>
      <c r="D14" s="9"/>
      <c r="E14" s="10" t="s">
        <v>533</v>
      </c>
      <c r="F14" s="11">
        <v>59.4</v>
      </c>
      <c r="G14" s="11"/>
      <c r="H14" s="11">
        <v>0.13</v>
      </c>
      <c r="I14" s="19">
        <v>7.72</v>
      </c>
    </row>
    <row r="15" ht="18.75" customHeight="1" spans="1:9">
      <c r="A15" s="8">
        <v>12</v>
      </c>
      <c r="B15" s="9" t="s">
        <v>1229</v>
      </c>
      <c r="C15" s="9" t="s">
        <v>1230</v>
      </c>
      <c r="D15" s="9"/>
      <c r="E15" s="10" t="s">
        <v>912</v>
      </c>
      <c r="F15" s="11">
        <v>0.208</v>
      </c>
      <c r="G15" s="11"/>
      <c r="H15" s="11">
        <v>3</v>
      </c>
      <c r="I15" s="19">
        <v>0.62</v>
      </c>
    </row>
    <row r="16" ht="18.75" customHeight="1" spans="1:9">
      <c r="A16" s="8">
        <v>13</v>
      </c>
      <c r="B16" s="9" t="s">
        <v>1231</v>
      </c>
      <c r="C16" s="9" t="s">
        <v>1232</v>
      </c>
      <c r="D16" s="9"/>
      <c r="E16" s="10" t="s">
        <v>912</v>
      </c>
      <c r="F16" s="11">
        <v>11.596</v>
      </c>
      <c r="G16" s="11"/>
      <c r="H16" s="11">
        <v>6.8</v>
      </c>
      <c r="I16" s="19">
        <v>78.85</v>
      </c>
    </row>
    <row r="17" ht="18.75" customHeight="1" spans="1:9">
      <c r="A17" s="8">
        <v>14</v>
      </c>
      <c r="B17" s="9" t="s">
        <v>1233</v>
      </c>
      <c r="C17" s="9" t="s">
        <v>1234</v>
      </c>
      <c r="D17" s="9"/>
      <c r="E17" s="10" t="s">
        <v>533</v>
      </c>
      <c r="F17" s="11">
        <v>1.682</v>
      </c>
      <c r="G17" s="11"/>
      <c r="H17" s="11">
        <v>0.86</v>
      </c>
      <c r="I17" s="19">
        <v>1.45</v>
      </c>
    </row>
    <row r="18" ht="18.75" customHeight="1" spans="1:9">
      <c r="A18" s="8">
        <v>15</v>
      </c>
      <c r="B18" s="9" t="s">
        <v>1235</v>
      </c>
      <c r="C18" s="9" t="s">
        <v>1236</v>
      </c>
      <c r="D18" s="9"/>
      <c r="E18" s="10" t="s">
        <v>533</v>
      </c>
      <c r="F18" s="11">
        <v>1.666</v>
      </c>
      <c r="G18" s="11"/>
      <c r="H18" s="11">
        <v>6.77</v>
      </c>
      <c r="I18" s="19">
        <v>11.28</v>
      </c>
    </row>
    <row r="19" ht="18.75" customHeight="1" spans="1:9">
      <c r="A19" s="8">
        <v>16</v>
      </c>
      <c r="B19" s="9" t="s">
        <v>1237</v>
      </c>
      <c r="C19" s="9" t="s">
        <v>1238</v>
      </c>
      <c r="D19" s="9"/>
      <c r="E19" s="10" t="s">
        <v>254</v>
      </c>
      <c r="F19" s="11">
        <v>3.615</v>
      </c>
      <c r="G19" s="11"/>
      <c r="H19" s="11">
        <v>5.59</v>
      </c>
      <c r="I19" s="19">
        <v>20.21</v>
      </c>
    </row>
    <row r="20" ht="18.75" customHeight="1" spans="1:9">
      <c r="A20" s="8">
        <v>17</v>
      </c>
      <c r="B20" s="9" t="s">
        <v>1239</v>
      </c>
      <c r="C20" s="9" t="s">
        <v>1240</v>
      </c>
      <c r="D20" s="9"/>
      <c r="E20" s="10" t="s">
        <v>145</v>
      </c>
      <c r="F20" s="11">
        <v>0.16</v>
      </c>
      <c r="G20" s="11"/>
      <c r="H20" s="11">
        <v>0.46</v>
      </c>
      <c r="I20" s="19">
        <v>0.07</v>
      </c>
    </row>
    <row r="21" ht="18.75" customHeight="1" spans="1:9">
      <c r="A21" s="8">
        <v>18</v>
      </c>
      <c r="B21" s="9" t="s">
        <v>1241</v>
      </c>
      <c r="C21" s="9" t="s">
        <v>1242</v>
      </c>
      <c r="D21" s="9"/>
      <c r="E21" s="10" t="s">
        <v>254</v>
      </c>
      <c r="F21" s="11">
        <v>3.057</v>
      </c>
      <c r="G21" s="11"/>
      <c r="H21" s="11">
        <v>44.58</v>
      </c>
      <c r="I21" s="19">
        <v>136.28</v>
      </c>
    </row>
    <row r="22" ht="18.75" customHeight="1" spans="1:9">
      <c r="A22" s="8">
        <v>19</v>
      </c>
      <c r="B22" s="9" t="s">
        <v>1243</v>
      </c>
      <c r="C22" s="9" t="s">
        <v>1244</v>
      </c>
      <c r="D22" s="9"/>
      <c r="E22" s="10" t="s">
        <v>533</v>
      </c>
      <c r="F22" s="11">
        <v>0.756</v>
      </c>
      <c r="G22" s="11"/>
      <c r="H22" s="11">
        <v>5.26</v>
      </c>
      <c r="I22" s="19">
        <v>3.98</v>
      </c>
    </row>
    <row r="23" ht="18.75" customHeight="1" spans="1:9">
      <c r="A23" s="8">
        <v>20</v>
      </c>
      <c r="B23" s="9" t="s">
        <v>1245</v>
      </c>
      <c r="C23" s="9" t="s">
        <v>1246</v>
      </c>
      <c r="D23" s="9"/>
      <c r="E23" s="10" t="s">
        <v>533</v>
      </c>
      <c r="F23" s="11">
        <v>0.336</v>
      </c>
      <c r="G23" s="11"/>
      <c r="H23" s="11">
        <v>7.12</v>
      </c>
      <c r="I23" s="19">
        <v>2.39</v>
      </c>
    </row>
    <row r="24" ht="18.75" customHeight="1" spans="1:9">
      <c r="A24" s="8">
        <v>21</v>
      </c>
      <c r="B24" s="9" t="s">
        <v>1247</v>
      </c>
      <c r="C24" s="9" t="s">
        <v>1248</v>
      </c>
      <c r="D24" s="9"/>
      <c r="E24" s="10" t="s">
        <v>1045</v>
      </c>
      <c r="F24" s="11">
        <v>29.696</v>
      </c>
      <c r="G24" s="11"/>
      <c r="H24" s="11">
        <v>0.46</v>
      </c>
      <c r="I24" s="19">
        <v>13.66</v>
      </c>
    </row>
    <row r="25" ht="18.75" customHeight="1" spans="1:9">
      <c r="A25" s="8">
        <v>22</v>
      </c>
      <c r="B25" s="9" t="s">
        <v>1249</v>
      </c>
      <c r="C25" s="9" t="s">
        <v>1250</v>
      </c>
      <c r="D25" s="9"/>
      <c r="E25" s="10" t="s">
        <v>254</v>
      </c>
      <c r="F25" s="11">
        <v>0.3</v>
      </c>
      <c r="G25" s="11"/>
      <c r="H25" s="11">
        <v>3.88</v>
      </c>
      <c r="I25" s="19">
        <v>1.16</v>
      </c>
    </row>
    <row r="26" ht="18.75" customHeight="1" spans="1:9">
      <c r="A26" s="8">
        <v>23</v>
      </c>
      <c r="B26" s="9" t="s">
        <v>757</v>
      </c>
      <c r="C26" s="9" t="s">
        <v>758</v>
      </c>
      <c r="D26" s="9"/>
      <c r="E26" s="10" t="s">
        <v>254</v>
      </c>
      <c r="F26" s="11">
        <v>0.146</v>
      </c>
      <c r="G26" s="11"/>
      <c r="H26" s="11">
        <v>16.47</v>
      </c>
      <c r="I26" s="19">
        <v>2.4</v>
      </c>
    </row>
    <row r="27" ht="18.75" customHeight="1" spans="1:9">
      <c r="A27" s="8">
        <v>24</v>
      </c>
      <c r="B27" s="9" t="s">
        <v>859</v>
      </c>
      <c r="C27" s="9" t="s">
        <v>860</v>
      </c>
      <c r="D27" s="9"/>
      <c r="E27" s="10" t="s">
        <v>254</v>
      </c>
      <c r="F27" s="11">
        <v>0.06</v>
      </c>
      <c r="G27" s="11"/>
      <c r="H27" s="11">
        <v>16.34</v>
      </c>
      <c r="I27" s="19">
        <v>0.98</v>
      </c>
    </row>
    <row r="28" ht="18.75" customHeight="1" spans="1:9">
      <c r="A28" s="8">
        <v>25</v>
      </c>
      <c r="B28" s="9" t="s">
        <v>1206</v>
      </c>
      <c r="C28" s="9" t="s">
        <v>1207</v>
      </c>
      <c r="D28" s="9"/>
      <c r="E28" s="10" t="s">
        <v>254</v>
      </c>
      <c r="F28" s="11">
        <v>0.861</v>
      </c>
      <c r="G28" s="11"/>
      <c r="H28" s="11">
        <v>12.9</v>
      </c>
      <c r="I28" s="19">
        <v>11.11</v>
      </c>
    </row>
    <row r="29" ht="18.75" customHeight="1" spans="1:9">
      <c r="A29" s="8">
        <v>26</v>
      </c>
      <c r="B29" s="9" t="s">
        <v>1055</v>
      </c>
      <c r="C29" s="9" t="s">
        <v>1056</v>
      </c>
      <c r="D29" s="9"/>
      <c r="E29" s="10" t="s">
        <v>254</v>
      </c>
      <c r="F29" s="11">
        <v>0.406</v>
      </c>
      <c r="G29" s="11"/>
      <c r="H29" s="11">
        <v>7.95</v>
      </c>
      <c r="I29" s="19">
        <v>3.23</v>
      </c>
    </row>
    <row r="30" ht="18.75" customHeight="1" spans="1:9">
      <c r="A30" s="8">
        <v>27</v>
      </c>
      <c r="B30" s="9" t="s">
        <v>1251</v>
      </c>
      <c r="C30" s="9" t="s">
        <v>1120</v>
      </c>
      <c r="D30" s="9"/>
      <c r="E30" s="10" t="s">
        <v>254</v>
      </c>
      <c r="F30" s="11">
        <v>0.02</v>
      </c>
      <c r="G30" s="11"/>
      <c r="H30" s="11">
        <v>19.32</v>
      </c>
      <c r="I30" s="19">
        <v>0.39</v>
      </c>
    </row>
    <row r="31" ht="18.75" customHeight="1" spans="1:9">
      <c r="A31" s="8">
        <v>28</v>
      </c>
      <c r="B31" s="9" t="s">
        <v>1208</v>
      </c>
      <c r="C31" s="9" t="s">
        <v>1209</v>
      </c>
      <c r="D31" s="9"/>
      <c r="E31" s="10" t="s">
        <v>254</v>
      </c>
      <c r="F31" s="11">
        <v>7.641</v>
      </c>
      <c r="G31" s="11"/>
      <c r="H31" s="11">
        <v>8.28</v>
      </c>
      <c r="I31" s="19">
        <v>63.27</v>
      </c>
    </row>
    <row r="32" ht="18.75" customHeight="1" spans="1:9">
      <c r="A32" s="8">
        <v>29</v>
      </c>
      <c r="B32" s="9" t="s">
        <v>805</v>
      </c>
      <c r="C32" s="9" t="s">
        <v>806</v>
      </c>
      <c r="D32" s="9"/>
      <c r="E32" s="10" t="s">
        <v>254</v>
      </c>
      <c r="F32" s="11">
        <v>0.135</v>
      </c>
      <c r="G32" s="11"/>
      <c r="H32" s="11">
        <v>9.97</v>
      </c>
      <c r="I32" s="19">
        <v>1.35</v>
      </c>
    </row>
    <row r="33" ht="18.75" customHeight="1" spans="1:9">
      <c r="A33" s="8">
        <v>30</v>
      </c>
      <c r="B33" s="9" t="s">
        <v>1252</v>
      </c>
      <c r="C33" s="9" t="s">
        <v>1253</v>
      </c>
      <c r="D33" s="9"/>
      <c r="E33" s="10" t="s">
        <v>254</v>
      </c>
      <c r="F33" s="11">
        <v>1.38</v>
      </c>
      <c r="G33" s="11"/>
      <c r="H33" s="11">
        <v>12.6</v>
      </c>
      <c r="I33" s="19">
        <v>17.39</v>
      </c>
    </row>
    <row r="34" ht="18.75" customHeight="1" spans="1:9">
      <c r="A34" s="8">
        <v>31</v>
      </c>
      <c r="B34" s="9" t="s">
        <v>1254</v>
      </c>
      <c r="C34" s="9" t="s">
        <v>1255</v>
      </c>
      <c r="D34" s="9"/>
      <c r="E34" s="10" t="s">
        <v>254</v>
      </c>
      <c r="F34" s="11">
        <v>0.82</v>
      </c>
      <c r="G34" s="11"/>
      <c r="H34" s="11">
        <v>114.53</v>
      </c>
      <c r="I34" s="19">
        <v>93.91</v>
      </c>
    </row>
    <row r="35" ht="18.75" customHeight="1" spans="1:9">
      <c r="A35" s="8">
        <v>32</v>
      </c>
      <c r="B35" s="9" t="s">
        <v>1256</v>
      </c>
      <c r="C35" s="9" t="s">
        <v>1257</v>
      </c>
      <c r="D35" s="9"/>
      <c r="E35" s="10" t="s">
        <v>608</v>
      </c>
      <c r="F35" s="11">
        <v>0.3</v>
      </c>
      <c r="G35" s="11"/>
      <c r="H35" s="11">
        <v>3.57</v>
      </c>
      <c r="I35" s="19">
        <v>1.07</v>
      </c>
    </row>
    <row r="36" ht="18.75" customHeight="1" spans="1:9">
      <c r="A36" s="29">
        <v>33</v>
      </c>
      <c r="B36" s="14" t="s">
        <v>1258</v>
      </c>
      <c r="C36" s="14" t="s">
        <v>1259</v>
      </c>
      <c r="D36" s="14"/>
      <c r="E36" s="13" t="s">
        <v>608</v>
      </c>
      <c r="F36" s="31">
        <v>0.12</v>
      </c>
      <c r="G36" s="31"/>
      <c r="H36" s="31">
        <v>15.56</v>
      </c>
      <c r="I36" s="20">
        <v>1.87</v>
      </c>
    </row>
    <row r="37" ht="18" customHeight="1" spans="1:9">
      <c r="A37" s="15" t="s">
        <v>117</v>
      </c>
      <c r="B37" s="15"/>
      <c r="C37" s="15"/>
      <c r="D37" s="16" t="s">
        <v>118</v>
      </c>
      <c r="E37" s="16"/>
      <c r="F37" s="16"/>
      <c r="G37" s="17" t="s">
        <v>119</v>
      </c>
      <c r="H37" s="17"/>
      <c r="I37" s="17"/>
    </row>
    <row r="38" ht="43.5" customHeight="1" spans="1:9">
      <c r="A38" s="1" t="s">
        <v>273</v>
      </c>
      <c r="B38" s="1"/>
      <c r="C38" s="1"/>
      <c r="D38" s="1"/>
      <c r="E38" s="1"/>
      <c r="F38" s="1"/>
      <c r="G38" s="2"/>
      <c r="H38" s="2"/>
      <c r="I38" s="2"/>
    </row>
    <row r="39" ht="28.5" customHeight="1" spans="1:9">
      <c r="A39" s="3" t="s">
        <v>1150</v>
      </c>
      <c r="B39" s="3"/>
      <c r="C39" s="3"/>
      <c r="D39" s="4"/>
      <c r="E39" s="4"/>
      <c r="F39" s="4"/>
      <c r="G39" s="5" t="s">
        <v>486</v>
      </c>
      <c r="H39" s="5"/>
      <c r="I39" s="5"/>
    </row>
    <row r="40" ht="18.75" customHeight="1" spans="1:9">
      <c r="A40" s="6" t="s">
        <v>1</v>
      </c>
      <c r="B40" s="7" t="s">
        <v>275</v>
      </c>
      <c r="C40" s="7" t="s">
        <v>243</v>
      </c>
      <c r="D40" s="7"/>
      <c r="E40" s="7" t="s">
        <v>5</v>
      </c>
      <c r="F40" s="7" t="s">
        <v>6</v>
      </c>
      <c r="G40" s="7"/>
      <c r="H40" s="7" t="s">
        <v>244</v>
      </c>
      <c r="I40" s="18" t="s">
        <v>276</v>
      </c>
    </row>
    <row r="41" ht="18.75" customHeight="1" spans="1:9">
      <c r="A41" s="8">
        <v>34</v>
      </c>
      <c r="B41" s="9" t="s">
        <v>1260</v>
      </c>
      <c r="C41" s="9" t="s">
        <v>1261</v>
      </c>
      <c r="D41" s="9"/>
      <c r="E41" s="10" t="s">
        <v>254</v>
      </c>
      <c r="F41" s="11">
        <v>0.36</v>
      </c>
      <c r="G41" s="11"/>
      <c r="H41" s="11">
        <v>10.3</v>
      </c>
      <c r="I41" s="19">
        <v>3.71</v>
      </c>
    </row>
    <row r="42" ht="18.75" customHeight="1" spans="1:9">
      <c r="A42" s="8">
        <v>35</v>
      </c>
      <c r="B42" s="9" t="s">
        <v>1262</v>
      </c>
      <c r="C42" s="9" t="s">
        <v>1263</v>
      </c>
      <c r="D42" s="9"/>
      <c r="E42" s="10" t="s">
        <v>533</v>
      </c>
      <c r="F42" s="11">
        <v>1.262</v>
      </c>
      <c r="G42" s="11"/>
      <c r="H42" s="11">
        <v>0.42</v>
      </c>
      <c r="I42" s="19">
        <v>0.53</v>
      </c>
    </row>
    <row r="43" ht="18.75" customHeight="1" spans="1:9">
      <c r="A43" s="8">
        <v>36</v>
      </c>
      <c r="B43" s="9" t="s">
        <v>1264</v>
      </c>
      <c r="C43" s="9" t="s">
        <v>1265</v>
      </c>
      <c r="D43" s="9"/>
      <c r="E43" s="10" t="s">
        <v>533</v>
      </c>
      <c r="F43" s="11">
        <v>1.614</v>
      </c>
      <c r="G43" s="11"/>
      <c r="H43" s="11">
        <v>1.95</v>
      </c>
      <c r="I43" s="19">
        <v>3.15</v>
      </c>
    </row>
    <row r="44" ht="18.75" customHeight="1" spans="1:9">
      <c r="A44" s="8">
        <v>37</v>
      </c>
      <c r="B44" s="9" t="s">
        <v>1266</v>
      </c>
      <c r="C44" s="9" t="s">
        <v>1267</v>
      </c>
      <c r="D44" s="9"/>
      <c r="E44" s="10" t="s">
        <v>533</v>
      </c>
      <c r="F44" s="11">
        <v>1.346</v>
      </c>
      <c r="G44" s="11"/>
      <c r="H44" s="11">
        <v>1.82</v>
      </c>
      <c r="I44" s="19">
        <v>2.45</v>
      </c>
    </row>
    <row r="45" ht="18.75" customHeight="1" spans="1:9">
      <c r="A45" s="8">
        <v>38</v>
      </c>
      <c r="B45" s="9" t="s">
        <v>1268</v>
      </c>
      <c r="C45" s="9" t="s">
        <v>1269</v>
      </c>
      <c r="D45" s="9"/>
      <c r="E45" s="10" t="s">
        <v>533</v>
      </c>
      <c r="F45" s="11">
        <v>1.614</v>
      </c>
      <c r="G45" s="11"/>
      <c r="H45" s="11">
        <v>14.29</v>
      </c>
      <c r="I45" s="19">
        <v>23.06</v>
      </c>
    </row>
    <row r="46" ht="18.75" customHeight="1" spans="1:9">
      <c r="A46" s="8">
        <v>39</v>
      </c>
      <c r="B46" s="9" t="s">
        <v>1270</v>
      </c>
      <c r="C46" s="9" t="s">
        <v>1271</v>
      </c>
      <c r="D46" s="9"/>
      <c r="E46" s="10" t="s">
        <v>533</v>
      </c>
      <c r="F46" s="11">
        <v>24.48</v>
      </c>
      <c r="G46" s="11"/>
      <c r="H46" s="11">
        <v>17</v>
      </c>
      <c r="I46" s="19">
        <v>416.16</v>
      </c>
    </row>
    <row r="47" ht="18.75" customHeight="1" spans="1:9">
      <c r="A47" s="8">
        <v>40</v>
      </c>
      <c r="B47" s="9" t="s">
        <v>1272</v>
      </c>
      <c r="C47" s="9" t="s">
        <v>1273</v>
      </c>
      <c r="D47" s="9"/>
      <c r="E47" s="10" t="s">
        <v>608</v>
      </c>
      <c r="F47" s="11">
        <v>3.057</v>
      </c>
      <c r="G47" s="11"/>
      <c r="H47" s="11">
        <v>3.39</v>
      </c>
      <c r="I47" s="19">
        <v>10.36</v>
      </c>
    </row>
    <row r="48" ht="18.75" customHeight="1" spans="1:9">
      <c r="A48" s="8">
        <v>41</v>
      </c>
      <c r="B48" s="9" t="s">
        <v>1274</v>
      </c>
      <c r="C48" s="9" t="s">
        <v>1275</v>
      </c>
      <c r="D48" s="9"/>
      <c r="E48" s="10" t="s">
        <v>145</v>
      </c>
      <c r="F48" s="11">
        <v>12.922</v>
      </c>
      <c r="G48" s="11"/>
      <c r="H48" s="11">
        <v>1.65</v>
      </c>
      <c r="I48" s="19">
        <v>21.32</v>
      </c>
    </row>
    <row r="49" ht="18.75" customHeight="1" spans="1:9">
      <c r="A49" s="8">
        <v>42</v>
      </c>
      <c r="B49" s="9" t="s">
        <v>1210</v>
      </c>
      <c r="C49" s="9" t="s">
        <v>1211</v>
      </c>
      <c r="D49" s="9"/>
      <c r="E49" s="10" t="s">
        <v>145</v>
      </c>
      <c r="F49" s="11">
        <v>56.639</v>
      </c>
      <c r="G49" s="11"/>
      <c r="H49" s="11">
        <v>1.37</v>
      </c>
      <c r="I49" s="19">
        <v>77.6</v>
      </c>
    </row>
    <row r="50" ht="18.75" customHeight="1" spans="1:9">
      <c r="A50" s="8">
        <v>43</v>
      </c>
      <c r="B50" s="9" t="s">
        <v>1212</v>
      </c>
      <c r="C50" s="9" t="s">
        <v>1213</v>
      </c>
      <c r="D50" s="9"/>
      <c r="E50" s="10" t="s">
        <v>145</v>
      </c>
      <c r="F50" s="11">
        <v>6.21</v>
      </c>
      <c r="G50" s="11"/>
      <c r="H50" s="11">
        <v>2.14</v>
      </c>
      <c r="I50" s="19">
        <v>13.29</v>
      </c>
    </row>
    <row r="51" ht="18.75" customHeight="1" spans="1:9">
      <c r="A51" s="8">
        <v>44</v>
      </c>
      <c r="B51" s="9" t="s">
        <v>1214</v>
      </c>
      <c r="C51" s="9" t="s">
        <v>1215</v>
      </c>
      <c r="D51" s="9"/>
      <c r="E51" s="10" t="s">
        <v>145</v>
      </c>
      <c r="F51" s="11">
        <v>127.127</v>
      </c>
      <c r="G51" s="11"/>
      <c r="H51" s="11">
        <v>2.06</v>
      </c>
      <c r="I51" s="19">
        <v>261.88</v>
      </c>
    </row>
    <row r="52" ht="18.75" customHeight="1" spans="1:9">
      <c r="A52" s="8">
        <v>45</v>
      </c>
      <c r="B52" s="9" t="s">
        <v>1276</v>
      </c>
      <c r="C52" s="9" t="s">
        <v>1277</v>
      </c>
      <c r="D52" s="9"/>
      <c r="E52" s="10" t="s">
        <v>145</v>
      </c>
      <c r="F52" s="11">
        <v>0.24</v>
      </c>
      <c r="G52" s="11"/>
      <c r="H52" s="11">
        <v>1.51</v>
      </c>
      <c r="I52" s="19">
        <v>0.36</v>
      </c>
    </row>
    <row r="53" ht="18.75" customHeight="1" spans="1:9">
      <c r="A53" s="8">
        <v>46</v>
      </c>
      <c r="B53" s="9" t="s">
        <v>1278</v>
      </c>
      <c r="C53" s="9" t="s">
        <v>1279</v>
      </c>
      <c r="D53" s="9"/>
      <c r="E53" s="10" t="s">
        <v>533</v>
      </c>
      <c r="F53" s="11">
        <v>133.308</v>
      </c>
      <c r="G53" s="11"/>
      <c r="H53" s="11">
        <v>0.23</v>
      </c>
      <c r="I53" s="19">
        <v>30.66</v>
      </c>
    </row>
    <row r="54" ht="18.75" customHeight="1" spans="1:9">
      <c r="A54" s="8">
        <v>47</v>
      </c>
      <c r="B54" s="9" t="s">
        <v>1280</v>
      </c>
      <c r="C54" s="9" t="s">
        <v>1281</v>
      </c>
      <c r="D54" s="9"/>
      <c r="E54" s="10" t="s">
        <v>533</v>
      </c>
      <c r="F54" s="11">
        <v>27.958</v>
      </c>
      <c r="G54" s="11"/>
      <c r="H54" s="11">
        <v>0.28</v>
      </c>
      <c r="I54" s="19">
        <v>7.83</v>
      </c>
    </row>
    <row r="55" ht="18.75" customHeight="1" spans="1:9">
      <c r="A55" s="8">
        <v>48</v>
      </c>
      <c r="B55" s="9" t="s">
        <v>1282</v>
      </c>
      <c r="C55" s="9" t="s">
        <v>1283</v>
      </c>
      <c r="D55" s="9"/>
      <c r="E55" s="10" t="s">
        <v>1045</v>
      </c>
      <c r="F55" s="11">
        <v>17.212</v>
      </c>
      <c r="G55" s="11"/>
      <c r="H55" s="11">
        <v>57.04</v>
      </c>
      <c r="I55" s="19">
        <v>981.77</v>
      </c>
    </row>
    <row r="56" ht="18.75" customHeight="1" spans="1:9">
      <c r="A56" s="8">
        <v>49</v>
      </c>
      <c r="B56" s="9" t="s">
        <v>1284</v>
      </c>
      <c r="C56" s="9" t="s">
        <v>1285</v>
      </c>
      <c r="D56" s="9"/>
      <c r="E56" s="10" t="s">
        <v>533</v>
      </c>
      <c r="F56" s="11">
        <v>51.765</v>
      </c>
      <c r="G56" s="11"/>
      <c r="H56" s="11">
        <v>0.58</v>
      </c>
      <c r="I56" s="19">
        <v>30.02</v>
      </c>
    </row>
    <row r="57" ht="18.75" customHeight="1" spans="1:9">
      <c r="A57" s="8">
        <v>50</v>
      </c>
      <c r="B57" s="9" t="s">
        <v>1286</v>
      </c>
      <c r="C57" s="9" t="s">
        <v>1287</v>
      </c>
      <c r="D57" s="9"/>
      <c r="E57" s="10" t="s">
        <v>533</v>
      </c>
      <c r="F57" s="11">
        <v>4.06</v>
      </c>
      <c r="G57" s="11"/>
      <c r="H57" s="11">
        <v>1.01</v>
      </c>
      <c r="I57" s="19">
        <v>4.1</v>
      </c>
    </row>
    <row r="58" ht="18.75" customHeight="1" spans="1:9">
      <c r="A58" s="8">
        <v>51</v>
      </c>
      <c r="B58" s="9" t="s">
        <v>1288</v>
      </c>
      <c r="C58" s="9" t="s">
        <v>1289</v>
      </c>
      <c r="D58" s="9"/>
      <c r="E58" s="10" t="s">
        <v>533</v>
      </c>
      <c r="F58" s="11">
        <v>1.005</v>
      </c>
      <c r="G58" s="11"/>
      <c r="H58" s="11">
        <v>15.6</v>
      </c>
      <c r="I58" s="19">
        <v>15.68</v>
      </c>
    </row>
    <row r="59" ht="18.75" customHeight="1" spans="1:9">
      <c r="A59" s="8">
        <v>52</v>
      </c>
      <c r="B59" s="9" t="s">
        <v>1290</v>
      </c>
      <c r="C59" s="9" t="s">
        <v>1291</v>
      </c>
      <c r="D59" s="9"/>
      <c r="E59" s="10" t="s">
        <v>533</v>
      </c>
      <c r="F59" s="11">
        <v>27.81</v>
      </c>
      <c r="G59" s="11"/>
      <c r="H59" s="11">
        <v>1.6</v>
      </c>
      <c r="I59" s="19">
        <v>44.5</v>
      </c>
    </row>
    <row r="60" ht="18.75" customHeight="1" spans="1:9">
      <c r="A60" s="8">
        <v>53</v>
      </c>
      <c r="B60" s="9" t="s">
        <v>1292</v>
      </c>
      <c r="C60" s="9" t="s">
        <v>1293</v>
      </c>
      <c r="D60" s="9"/>
      <c r="E60" s="10" t="s">
        <v>171</v>
      </c>
      <c r="F60" s="11">
        <v>266.617</v>
      </c>
      <c r="G60" s="11"/>
      <c r="H60" s="11">
        <v>1.69</v>
      </c>
      <c r="I60" s="19">
        <v>450.58</v>
      </c>
    </row>
    <row r="61" ht="18.75" customHeight="1" spans="1:9">
      <c r="A61" s="8">
        <v>54</v>
      </c>
      <c r="B61" s="9" t="s">
        <v>1294</v>
      </c>
      <c r="C61" s="9" t="s">
        <v>1295</v>
      </c>
      <c r="D61" s="9"/>
      <c r="E61" s="10" t="s">
        <v>171</v>
      </c>
      <c r="F61" s="11">
        <v>153.96</v>
      </c>
      <c r="G61" s="11"/>
      <c r="H61" s="11">
        <v>2.17</v>
      </c>
      <c r="I61" s="19">
        <v>334.09</v>
      </c>
    </row>
    <row r="62" ht="18.75" customHeight="1" spans="1:9">
      <c r="A62" s="8">
        <v>55</v>
      </c>
      <c r="B62" s="9" t="s">
        <v>1296</v>
      </c>
      <c r="C62" s="9" t="s">
        <v>1297</v>
      </c>
      <c r="D62" s="9"/>
      <c r="E62" s="10" t="s">
        <v>171</v>
      </c>
      <c r="F62" s="11">
        <v>6.433</v>
      </c>
      <c r="G62" s="11"/>
      <c r="H62" s="11">
        <v>11.47</v>
      </c>
      <c r="I62" s="19">
        <v>73.79</v>
      </c>
    </row>
    <row r="63" ht="18.75" customHeight="1" spans="1:9">
      <c r="A63" s="8">
        <v>56</v>
      </c>
      <c r="B63" s="9" t="s">
        <v>321</v>
      </c>
      <c r="C63" s="9" t="s">
        <v>322</v>
      </c>
      <c r="D63" s="9"/>
      <c r="E63" s="10" t="s">
        <v>156</v>
      </c>
      <c r="F63" s="11">
        <v>99.508</v>
      </c>
      <c r="G63" s="11"/>
      <c r="H63" s="11">
        <v>1</v>
      </c>
      <c r="I63" s="19">
        <v>99.51</v>
      </c>
    </row>
    <row r="64" ht="18.75" customHeight="1" spans="1:9">
      <c r="A64" s="8">
        <v>57</v>
      </c>
      <c r="B64" s="9" t="s">
        <v>361</v>
      </c>
      <c r="C64" s="9" t="s">
        <v>362</v>
      </c>
      <c r="D64" s="9"/>
      <c r="E64" s="10" t="s">
        <v>156</v>
      </c>
      <c r="F64" s="11">
        <v>258.265</v>
      </c>
      <c r="G64" s="11"/>
      <c r="H64" s="11">
        <v>1</v>
      </c>
      <c r="I64" s="19">
        <v>258.27</v>
      </c>
    </row>
    <row r="65" ht="18.75" customHeight="1" spans="1:9">
      <c r="A65" s="8">
        <v>58</v>
      </c>
      <c r="B65" s="9" t="s">
        <v>1298</v>
      </c>
      <c r="C65" s="9" t="s">
        <v>1299</v>
      </c>
      <c r="D65" s="9"/>
      <c r="E65" s="10" t="s">
        <v>254</v>
      </c>
      <c r="F65" s="11">
        <v>430.302</v>
      </c>
      <c r="G65" s="11"/>
      <c r="H65" s="11">
        <v>3.44</v>
      </c>
      <c r="I65" s="19">
        <v>1480.24</v>
      </c>
    </row>
    <row r="66" ht="18.75" customHeight="1" spans="1:9">
      <c r="A66" s="8">
        <v>59</v>
      </c>
      <c r="B66" s="9" t="s">
        <v>1123</v>
      </c>
      <c r="C66" s="9" t="s">
        <v>1300</v>
      </c>
      <c r="D66" s="9"/>
      <c r="E66" s="10" t="s">
        <v>145</v>
      </c>
      <c r="F66" s="11">
        <v>8.652</v>
      </c>
      <c r="G66" s="11"/>
      <c r="H66" s="11">
        <v>13.27</v>
      </c>
      <c r="I66" s="19">
        <v>114.81</v>
      </c>
    </row>
    <row r="67" ht="18.75" customHeight="1" spans="1:9">
      <c r="A67" s="8">
        <v>60</v>
      </c>
      <c r="B67" s="9" t="s">
        <v>1125</v>
      </c>
      <c r="C67" s="9" t="s">
        <v>1301</v>
      </c>
      <c r="D67" s="9"/>
      <c r="E67" s="10" t="s">
        <v>145</v>
      </c>
      <c r="F67" s="11">
        <v>10.712</v>
      </c>
      <c r="G67" s="11"/>
      <c r="H67" s="11">
        <v>55.07</v>
      </c>
      <c r="I67" s="19">
        <v>589.91</v>
      </c>
    </row>
    <row r="68" ht="18.75" customHeight="1" spans="1:9">
      <c r="A68" s="8">
        <v>61</v>
      </c>
      <c r="B68" s="9" t="s">
        <v>1302</v>
      </c>
      <c r="C68" s="9" t="s">
        <v>1167</v>
      </c>
      <c r="D68" s="9"/>
      <c r="E68" s="10" t="s">
        <v>145</v>
      </c>
      <c r="F68" s="11">
        <v>185.544</v>
      </c>
      <c r="G68" s="11"/>
      <c r="H68" s="11">
        <v>5.3</v>
      </c>
      <c r="I68" s="19">
        <v>983.38</v>
      </c>
    </row>
    <row r="69" ht="18.75" customHeight="1" spans="1:9">
      <c r="A69" s="8">
        <v>62</v>
      </c>
      <c r="B69" s="9" t="s">
        <v>1303</v>
      </c>
      <c r="C69" s="9" t="s">
        <v>1186</v>
      </c>
      <c r="D69" s="9"/>
      <c r="E69" s="10" t="s">
        <v>145</v>
      </c>
      <c r="F69" s="11">
        <v>332.948</v>
      </c>
      <c r="G69" s="11"/>
      <c r="H69" s="11">
        <v>4.1</v>
      </c>
      <c r="I69" s="19">
        <v>1365.09</v>
      </c>
    </row>
    <row r="70" ht="18.75" customHeight="1" spans="1:9">
      <c r="A70" s="8">
        <v>63</v>
      </c>
      <c r="B70" s="9" t="s">
        <v>1304</v>
      </c>
      <c r="C70" s="9" t="s">
        <v>1161</v>
      </c>
      <c r="D70" s="9"/>
      <c r="E70" s="10" t="s">
        <v>171</v>
      </c>
      <c r="F70" s="11">
        <v>1.02</v>
      </c>
      <c r="G70" s="11"/>
      <c r="H70" s="11">
        <v>110</v>
      </c>
      <c r="I70" s="19">
        <v>112.2</v>
      </c>
    </row>
    <row r="71" ht="18.75" customHeight="1" spans="1:9">
      <c r="A71" s="8">
        <v>64</v>
      </c>
      <c r="B71" s="9" t="s">
        <v>1305</v>
      </c>
      <c r="C71" s="9" t="s">
        <v>1158</v>
      </c>
      <c r="D71" s="9"/>
      <c r="E71" s="10" t="s">
        <v>171</v>
      </c>
      <c r="F71" s="11">
        <v>24.24</v>
      </c>
      <c r="G71" s="11"/>
      <c r="H71" s="11">
        <v>380</v>
      </c>
      <c r="I71" s="19">
        <v>9211.2</v>
      </c>
    </row>
    <row r="72" ht="18.75" customHeight="1" spans="1:9">
      <c r="A72" s="8">
        <v>65</v>
      </c>
      <c r="B72" s="9" t="s">
        <v>1306</v>
      </c>
      <c r="C72" s="9" t="s">
        <v>1190</v>
      </c>
      <c r="D72" s="9"/>
      <c r="E72" s="10" t="s">
        <v>171</v>
      </c>
      <c r="F72" s="11">
        <v>18.18</v>
      </c>
      <c r="G72" s="11"/>
      <c r="H72" s="11">
        <v>220</v>
      </c>
      <c r="I72" s="19">
        <v>3999.6</v>
      </c>
    </row>
    <row r="73" ht="18.75" customHeight="1" spans="1:9">
      <c r="A73" s="29">
        <v>66</v>
      </c>
      <c r="B73" s="14" t="s">
        <v>1307</v>
      </c>
      <c r="C73" s="14" t="s">
        <v>1191</v>
      </c>
      <c r="D73" s="14"/>
      <c r="E73" s="13" t="s">
        <v>171</v>
      </c>
      <c r="F73" s="31">
        <v>2.02</v>
      </c>
      <c r="G73" s="31"/>
      <c r="H73" s="31">
        <v>130</v>
      </c>
      <c r="I73" s="20">
        <v>262.6</v>
      </c>
    </row>
    <row r="74" ht="18" customHeight="1" spans="1:9">
      <c r="A74" s="15" t="s">
        <v>117</v>
      </c>
      <c r="B74" s="15"/>
      <c r="C74" s="15"/>
      <c r="D74" s="16" t="s">
        <v>118</v>
      </c>
      <c r="E74" s="16"/>
      <c r="F74" s="16"/>
      <c r="G74" s="17" t="s">
        <v>119</v>
      </c>
      <c r="H74" s="17"/>
      <c r="I74" s="17"/>
    </row>
    <row r="75" ht="43.5" customHeight="1" spans="1:9">
      <c r="A75" s="1" t="s">
        <v>273</v>
      </c>
      <c r="B75" s="1"/>
      <c r="C75" s="1"/>
      <c r="D75" s="1"/>
      <c r="E75" s="1"/>
      <c r="F75" s="1"/>
      <c r="G75" s="2"/>
      <c r="H75" s="2"/>
      <c r="I75" s="2"/>
    </row>
    <row r="76" ht="28.5" customHeight="1" spans="1:9">
      <c r="A76" s="3" t="s">
        <v>1150</v>
      </c>
      <c r="B76" s="3"/>
      <c r="C76" s="3"/>
      <c r="D76" s="4"/>
      <c r="E76" s="4"/>
      <c r="F76" s="4"/>
      <c r="G76" s="5" t="s">
        <v>520</v>
      </c>
      <c r="H76" s="5"/>
      <c r="I76" s="5"/>
    </row>
    <row r="77" ht="18.75" customHeight="1" spans="1:9">
      <c r="A77" s="6" t="s">
        <v>1</v>
      </c>
      <c r="B77" s="7" t="s">
        <v>275</v>
      </c>
      <c r="C77" s="7" t="s">
        <v>243</v>
      </c>
      <c r="D77" s="7"/>
      <c r="E77" s="7" t="s">
        <v>5</v>
      </c>
      <c r="F77" s="7" t="s">
        <v>6</v>
      </c>
      <c r="G77" s="7"/>
      <c r="H77" s="7" t="s">
        <v>244</v>
      </c>
      <c r="I77" s="18" t="s">
        <v>276</v>
      </c>
    </row>
    <row r="78" ht="18.75" customHeight="1" spans="1:9">
      <c r="A78" s="8">
        <v>67</v>
      </c>
      <c r="B78" s="9" t="s">
        <v>1308</v>
      </c>
      <c r="C78" s="9" t="s">
        <v>1192</v>
      </c>
      <c r="D78" s="9"/>
      <c r="E78" s="10" t="s">
        <v>171</v>
      </c>
      <c r="F78" s="11">
        <v>6.06</v>
      </c>
      <c r="G78" s="11"/>
      <c r="H78" s="11">
        <v>130</v>
      </c>
      <c r="I78" s="19">
        <v>787.8</v>
      </c>
    </row>
    <row r="79" ht="18.75" customHeight="1" spans="1:9">
      <c r="A79" s="8">
        <v>68</v>
      </c>
      <c r="B79" s="9" t="s">
        <v>1309</v>
      </c>
      <c r="C79" s="9" t="s">
        <v>1193</v>
      </c>
      <c r="D79" s="9"/>
      <c r="E79" s="10" t="s">
        <v>171</v>
      </c>
      <c r="F79" s="11">
        <v>1.01</v>
      </c>
      <c r="G79" s="11"/>
      <c r="H79" s="11">
        <v>130</v>
      </c>
      <c r="I79" s="19">
        <v>131.3</v>
      </c>
    </row>
    <row r="80" ht="18.75" customHeight="1" spans="1:9">
      <c r="A80" s="8">
        <v>69</v>
      </c>
      <c r="B80" s="9" t="s">
        <v>1310</v>
      </c>
      <c r="C80" s="9" t="s">
        <v>1173</v>
      </c>
      <c r="D80" s="9"/>
      <c r="E80" s="10" t="s">
        <v>145</v>
      </c>
      <c r="F80" s="11">
        <v>604.362</v>
      </c>
      <c r="G80" s="11"/>
      <c r="H80" s="11">
        <v>2.95</v>
      </c>
      <c r="I80" s="19">
        <v>1782.87</v>
      </c>
    </row>
    <row r="81" ht="18.75" customHeight="1" spans="1:9">
      <c r="A81" s="8">
        <v>70</v>
      </c>
      <c r="B81" s="9" t="s">
        <v>1311</v>
      </c>
      <c r="C81" s="9" t="s">
        <v>1187</v>
      </c>
      <c r="D81" s="9"/>
      <c r="E81" s="10" t="s">
        <v>145</v>
      </c>
      <c r="F81" s="11">
        <v>1076.625</v>
      </c>
      <c r="G81" s="11"/>
      <c r="H81" s="11">
        <v>4.4</v>
      </c>
      <c r="I81" s="19">
        <v>4737.15</v>
      </c>
    </row>
    <row r="82" ht="18.75" customHeight="1" spans="1:9">
      <c r="A82" s="8">
        <v>71</v>
      </c>
      <c r="B82" s="9" t="s">
        <v>1312</v>
      </c>
      <c r="C82" s="9" t="s">
        <v>1164</v>
      </c>
      <c r="D82" s="9"/>
      <c r="E82" s="10" t="s">
        <v>533</v>
      </c>
      <c r="F82" s="11">
        <v>53.04</v>
      </c>
      <c r="G82" s="11"/>
      <c r="H82" s="11">
        <v>3.98</v>
      </c>
      <c r="I82" s="19">
        <v>211.1</v>
      </c>
    </row>
    <row r="83" ht="18.75" customHeight="1" spans="1:9">
      <c r="A83" s="8">
        <v>72</v>
      </c>
      <c r="B83" s="9" t="s">
        <v>1313</v>
      </c>
      <c r="C83" s="9" t="s">
        <v>1155</v>
      </c>
      <c r="D83" s="9"/>
      <c r="E83" s="10" t="s">
        <v>380</v>
      </c>
      <c r="F83" s="11">
        <v>1</v>
      </c>
      <c r="G83" s="11"/>
      <c r="H83" s="11">
        <v>2500</v>
      </c>
      <c r="I83" s="19">
        <v>2500</v>
      </c>
    </row>
    <row r="84" ht="18.75" customHeight="1" spans="1:9">
      <c r="A84" s="8">
        <v>73</v>
      </c>
      <c r="B84" s="9" t="s">
        <v>1314</v>
      </c>
      <c r="C84" s="9" t="s">
        <v>1180</v>
      </c>
      <c r="D84" s="9"/>
      <c r="E84" s="10" t="s">
        <v>380</v>
      </c>
      <c r="F84" s="11">
        <v>1</v>
      </c>
      <c r="G84" s="11"/>
      <c r="H84" s="11">
        <v>1500</v>
      </c>
      <c r="I84" s="19">
        <v>1500</v>
      </c>
    </row>
    <row r="85" ht="18.75" customHeight="1" spans="1:9">
      <c r="A85" s="8">
        <v>74</v>
      </c>
      <c r="B85" s="9" t="s">
        <v>1315</v>
      </c>
      <c r="C85" s="9" t="s">
        <v>1197</v>
      </c>
      <c r="D85" s="9"/>
      <c r="E85" s="10" t="s">
        <v>171</v>
      </c>
      <c r="F85" s="11">
        <v>1</v>
      </c>
      <c r="G85" s="11"/>
      <c r="H85" s="11">
        <v>120</v>
      </c>
      <c r="I85" s="19">
        <v>120</v>
      </c>
    </row>
    <row r="86" ht="18.75" customHeight="1" spans="1:9">
      <c r="A86" s="8">
        <v>75</v>
      </c>
      <c r="B86" s="9" t="s">
        <v>1316</v>
      </c>
      <c r="C86" s="9" t="s">
        <v>1200</v>
      </c>
      <c r="D86" s="9"/>
      <c r="E86" s="10" t="s">
        <v>171</v>
      </c>
      <c r="F86" s="11">
        <v>2</v>
      </c>
      <c r="G86" s="11"/>
      <c r="H86" s="11">
        <v>55</v>
      </c>
      <c r="I86" s="19">
        <v>110</v>
      </c>
    </row>
    <row r="87" ht="18.75" customHeight="1" spans="1:9">
      <c r="A87" s="8">
        <v>76</v>
      </c>
      <c r="B87" s="9" t="s">
        <v>259</v>
      </c>
      <c r="C87" s="9" t="s">
        <v>260</v>
      </c>
      <c r="D87" s="9"/>
      <c r="E87" s="10" t="s">
        <v>261</v>
      </c>
      <c r="F87" s="11">
        <v>104.788</v>
      </c>
      <c r="G87" s="11"/>
      <c r="H87" s="11">
        <v>0.6</v>
      </c>
      <c r="I87" s="19">
        <v>62.87</v>
      </c>
    </row>
    <row r="88" ht="18.75" customHeight="1" spans="1:9">
      <c r="A88" s="8">
        <v>77</v>
      </c>
      <c r="B88" s="9" t="s">
        <v>286</v>
      </c>
      <c r="C88" s="9" t="s">
        <v>287</v>
      </c>
      <c r="D88" s="9"/>
      <c r="E88" s="10" t="s">
        <v>156</v>
      </c>
      <c r="F88" s="11">
        <v>220.127</v>
      </c>
      <c r="G88" s="11"/>
      <c r="H88" s="11">
        <v>1</v>
      </c>
      <c r="I88" s="19">
        <v>220.13</v>
      </c>
    </row>
    <row r="89" ht="18.75" customHeight="1" spans="1:9">
      <c r="A89" s="8">
        <v>78</v>
      </c>
      <c r="B89" s="9" t="s">
        <v>1317</v>
      </c>
      <c r="C89" s="9" t="s">
        <v>1318</v>
      </c>
      <c r="D89" s="9"/>
      <c r="E89" s="10" t="s">
        <v>156</v>
      </c>
      <c r="F89" s="11">
        <v>33.971</v>
      </c>
      <c r="G89" s="11"/>
      <c r="H89" s="11">
        <v>1</v>
      </c>
      <c r="I89" s="19">
        <v>33.97</v>
      </c>
    </row>
    <row r="90" ht="18.75" customHeight="1" spans="1:9">
      <c r="A90" s="8">
        <v>79</v>
      </c>
      <c r="B90" s="9" t="s">
        <v>329</v>
      </c>
      <c r="C90" s="9" t="s">
        <v>330</v>
      </c>
      <c r="D90" s="9"/>
      <c r="E90" s="10" t="s">
        <v>156</v>
      </c>
      <c r="F90" s="11">
        <v>20.996</v>
      </c>
      <c r="G90" s="11"/>
      <c r="H90" s="11">
        <v>1</v>
      </c>
      <c r="I90" s="19">
        <v>21</v>
      </c>
    </row>
    <row r="91" ht="18.75" customHeight="1" spans="1:9">
      <c r="A91" s="8">
        <v>80</v>
      </c>
      <c r="B91" s="9" t="s">
        <v>306</v>
      </c>
      <c r="C91" s="9" t="s">
        <v>307</v>
      </c>
      <c r="D91" s="9"/>
      <c r="E91" s="10" t="s">
        <v>156</v>
      </c>
      <c r="F91" s="11">
        <v>0.742</v>
      </c>
      <c r="G91" s="11"/>
      <c r="H91" s="11">
        <v>1</v>
      </c>
      <c r="I91" s="19">
        <v>0.74</v>
      </c>
    </row>
    <row r="92" ht="18.75" customHeight="1" spans="1:9">
      <c r="A92" s="8">
        <v>81</v>
      </c>
      <c r="B92" s="9" t="s">
        <v>1319</v>
      </c>
      <c r="C92" s="9" t="s">
        <v>1320</v>
      </c>
      <c r="D92" s="9"/>
      <c r="E92" s="10" t="s">
        <v>156</v>
      </c>
      <c r="F92" s="11">
        <v>62.957</v>
      </c>
      <c r="G92" s="11"/>
      <c r="H92" s="11">
        <v>1</v>
      </c>
      <c r="I92" s="19">
        <v>62.96</v>
      </c>
    </row>
    <row r="93" ht="18.75" customHeight="1" spans="1:9">
      <c r="A93" s="8">
        <v>82</v>
      </c>
      <c r="B93" s="9" t="s">
        <v>1321</v>
      </c>
      <c r="C93" s="9" t="s">
        <v>1322</v>
      </c>
      <c r="D93" s="9"/>
      <c r="E93" s="10" t="s">
        <v>156</v>
      </c>
      <c r="F93" s="11">
        <v>2.208</v>
      </c>
      <c r="G93" s="11"/>
      <c r="H93" s="11">
        <v>1</v>
      </c>
      <c r="I93" s="19">
        <v>2.21</v>
      </c>
    </row>
    <row r="94" ht="18.75" customHeight="1" spans="1:9">
      <c r="A94" s="8">
        <v>83</v>
      </c>
      <c r="B94" s="9" t="s">
        <v>279</v>
      </c>
      <c r="C94" s="9" t="s">
        <v>280</v>
      </c>
      <c r="D94" s="9"/>
      <c r="E94" s="10" t="s">
        <v>281</v>
      </c>
      <c r="F94" s="11">
        <v>0.006</v>
      </c>
      <c r="G94" s="11"/>
      <c r="H94" s="11">
        <v>141</v>
      </c>
      <c r="I94" s="19">
        <v>0.85</v>
      </c>
    </row>
    <row r="95" ht="18.75" customHeight="1" spans="1:9">
      <c r="A95" s="8">
        <v>84</v>
      </c>
      <c r="B95" s="9" t="s">
        <v>294</v>
      </c>
      <c r="C95" s="9" t="s">
        <v>295</v>
      </c>
      <c r="D95" s="9"/>
      <c r="E95" s="10" t="s">
        <v>156</v>
      </c>
      <c r="F95" s="11">
        <v>2.35</v>
      </c>
      <c r="G95" s="11"/>
      <c r="H95" s="11">
        <v>1</v>
      </c>
      <c r="I95" s="19">
        <v>2.35</v>
      </c>
    </row>
    <row r="96" ht="18" customHeight="1" spans="1:9">
      <c r="A96" s="12"/>
      <c r="B96" s="13" t="s">
        <v>68</v>
      </c>
      <c r="C96" s="14"/>
      <c r="D96" s="14"/>
      <c r="E96" s="14"/>
      <c r="F96" s="14"/>
      <c r="G96" s="14"/>
      <c r="H96" s="14"/>
      <c r="I96" s="20">
        <v>43114.62</v>
      </c>
    </row>
    <row r="97" ht="18" customHeight="1" spans="1:9">
      <c r="A97" s="15" t="s">
        <v>117</v>
      </c>
      <c r="B97" s="15"/>
      <c r="C97" s="15"/>
      <c r="D97" s="16" t="s">
        <v>118</v>
      </c>
      <c r="E97" s="16"/>
      <c r="F97" s="16"/>
      <c r="G97" s="17" t="s">
        <v>119</v>
      </c>
      <c r="H97" s="17"/>
      <c r="I97" s="17"/>
    </row>
  </sheetData>
  <mergeCells count="197">
    <mergeCell ref="A1:I1"/>
    <mergeCell ref="A2:C2"/>
    <mergeCell ref="D2:F2"/>
    <mergeCell ref="G2:I2"/>
    <mergeCell ref="C3:D3"/>
    <mergeCell ref="F3:G3"/>
    <mergeCell ref="C4:D4"/>
    <mergeCell ref="F4:G4"/>
    <mergeCell ref="C5:D5"/>
    <mergeCell ref="F5:G5"/>
    <mergeCell ref="C6:D6"/>
    <mergeCell ref="F6:G6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C30:D30"/>
    <mergeCell ref="F30:G30"/>
    <mergeCell ref="C31:D31"/>
    <mergeCell ref="F31:G31"/>
    <mergeCell ref="C32:D32"/>
    <mergeCell ref="F32:G32"/>
    <mergeCell ref="C33:D33"/>
    <mergeCell ref="F33:G33"/>
    <mergeCell ref="C34:D34"/>
    <mergeCell ref="F34:G34"/>
    <mergeCell ref="C35:D35"/>
    <mergeCell ref="F35:G35"/>
    <mergeCell ref="C36:D36"/>
    <mergeCell ref="F36:G36"/>
    <mergeCell ref="A37:C37"/>
    <mergeCell ref="D37:F37"/>
    <mergeCell ref="G37:I37"/>
    <mergeCell ref="A38:I38"/>
    <mergeCell ref="A39:C39"/>
    <mergeCell ref="D39:F39"/>
    <mergeCell ref="G39:I39"/>
    <mergeCell ref="C40:D40"/>
    <mergeCell ref="F40:G40"/>
    <mergeCell ref="C41:D41"/>
    <mergeCell ref="F41:G41"/>
    <mergeCell ref="C42:D42"/>
    <mergeCell ref="F42:G42"/>
    <mergeCell ref="C43:D43"/>
    <mergeCell ref="F43:G43"/>
    <mergeCell ref="C44:D44"/>
    <mergeCell ref="F44:G44"/>
    <mergeCell ref="C45:D45"/>
    <mergeCell ref="F45:G45"/>
    <mergeCell ref="C46:D46"/>
    <mergeCell ref="F46:G46"/>
    <mergeCell ref="C47:D47"/>
    <mergeCell ref="F47:G47"/>
    <mergeCell ref="C48:D48"/>
    <mergeCell ref="F48:G48"/>
    <mergeCell ref="C49:D49"/>
    <mergeCell ref="F49:G49"/>
    <mergeCell ref="C50:D50"/>
    <mergeCell ref="F50:G50"/>
    <mergeCell ref="C51:D51"/>
    <mergeCell ref="F51:G51"/>
    <mergeCell ref="C52:D52"/>
    <mergeCell ref="F52:G52"/>
    <mergeCell ref="C53:D53"/>
    <mergeCell ref="F53:G53"/>
    <mergeCell ref="C54:D54"/>
    <mergeCell ref="F54:G54"/>
    <mergeCell ref="C55:D55"/>
    <mergeCell ref="F55:G55"/>
    <mergeCell ref="C56:D56"/>
    <mergeCell ref="F56:G56"/>
    <mergeCell ref="C57:D57"/>
    <mergeCell ref="F57:G57"/>
    <mergeCell ref="C58:D58"/>
    <mergeCell ref="F58:G58"/>
    <mergeCell ref="C59:D59"/>
    <mergeCell ref="F59:G59"/>
    <mergeCell ref="C60:D60"/>
    <mergeCell ref="F60:G60"/>
    <mergeCell ref="C61:D61"/>
    <mergeCell ref="F61:G61"/>
    <mergeCell ref="C62:D62"/>
    <mergeCell ref="F62:G62"/>
    <mergeCell ref="C63:D63"/>
    <mergeCell ref="F63:G63"/>
    <mergeCell ref="C64:D64"/>
    <mergeCell ref="F64:G64"/>
    <mergeCell ref="C65:D65"/>
    <mergeCell ref="F65:G65"/>
    <mergeCell ref="C66:D66"/>
    <mergeCell ref="F66:G66"/>
    <mergeCell ref="C67:D67"/>
    <mergeCell ref="F67:G67"/>
    <mergeCell ref="C68:D68"/>
    <mergeCell ref="F68:G68"/>
    <mergeCell ref="C69:D69"/>
    <mergeCell ref="F69:G69"/>
    <mergeCell ref="C70:D70"/>
    <mergeCell ref="F70:G70"/>
    <mergeCell ref="C71:D71"/>
    <mergeCell ref="F71:G71"/>
    <mergeCell ref="C72:D72"/>
    <mergeCell ref="F72:G72"/>
    <mergeCell ref="C73:D73"/>
    <mergeCell ref="F73:G73"/>
    <mergeCell ref="A74:C74"/>
    <mergeCell ref="D74:F74"/>
    <mergeCell ref="G74:I74"/>
    <mergeCell ref="A75:I75"/>
    <mergeCell ref="A76:C76"/>
    <mergeCell ref="D76:F76"/>
    <mergeCell ref="G76:I76"/>
    <mergeCell ref="C77:D77"/>
    <mergeCell ref="F77:G77"/>
    <mergeCell ref="C78:D78"/>
    <mergeCell ref="F78:G78"/>
    <mergeCell ref="C79:D79"/>
    <mergeCell ref="F79:G79"/>
    <mergeCell ref="C80:D80"/>
    <mergeCell ref="F80:G80"/>
    <mergeCell ref="C81:D81"/>
    <mergeCell ref="F81:G81"/>
    <mergeCell ref="C82:D82"/>
    <mergeCell ref="F82:G82"/>
    <mergeCell ref="C83:D83"/>
    <mergeCell ref="F83:G83"/>
    <mergeCell ref="C84:D84"/>
    <mergeCell ref="F84:G84"/>
    <mergeCell ref="C85:D85"/>
    <mergeCell ref="F85:G85"/>
    <mergeCell ref="C86:D86"/>
    <mergeCell ref="F86:G86"/>
    <mergeCell ref="C87:D87"/>
    <mergeCell ref="F87:G87"/>
    <mergeCell ref="C88:D88"/>
    <mergeCell ref="F88:G88"/>
    <mergeCell ref="C89:D89"/>
    <mergeCell ref="F89:G89"/>
    <mergeCell ref="C90:D90"/>
    <mergeCell ref="F90:G90"/>
    <mergeCell ref="C91:D91"/>
    <mergeCell ref="F91:G91"/>
    <mergeCell ref="C92:D92"/>
    <mergeCell ref="F92:G92"/>
    <mergeCell ref="C93:D93"/>
    <mergeCell ref="F93:G93"/>
    <mergeCell ref="C94:D94"/>
    <mergeCell ref="F94:G94"/>
    <mergeCell ref="C95:D95"/>
    <mergeCell ref="F95:G95"/>
    <mergeCell ref="C96:D96"/>
    <mergeCell ref="F96:G96"/>
    <mergeCell ref="A97:C97"/>
    <mergeCell ref="D97:F97"/>
    <mergeCell ref="G97:I97"/>
  </mergeCells>
  <printOptions horizontalCentered="1"/>
  <pageMargins left="0.116416666666667" right="0.0018333333333333" top="0.510416666666667" bottom="0" header="0.510416666666667" footer="0"/>
  <pageSetup paperSize="9" orientation="portrait"/>
  <headerFooter/>
  <rowBreaks count="2" manualBreakCount="2">
    <brk id="37" max="16383" man="1"/>
    <brk id="74" max="16383" man="1"/>
  </rowBreaks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showGridLines="0" workbookViewId="0">
      <selection activeCell="A1" sqref="A1:F1"/>
    </sheetView>
  </sheetViews>
  <sheetFormatPr defaultColWidth="9" defaultRowHeight="12" outlineLevelRow="7" outlineLevelCol="5"/>
  <cols>
    <col min="1" max="1" width="11.3333333333333" customWidth="1"/>
    <col min="2" max="2" width="25.3333333333333" customWidth="1"/>
    <col min="3" max="3" width="21.8380952380952" customWidth="1"/>
    <col min="4" max="4" width="10.3333333333333" customWidth="1"/>
    <col min="5" max="5" width="4.33333333333333" customWidth="1"/>
    <col min="6" max="6" width="36.5047619047619" customWidth="1"/>
  </cols>
  <sheetData>
    <row r="1" ht="43.5" customHeight="1" spans="1:6">
      <c r="A1" s="21" t="s">
        <v>364</v>
      </c>
      <c r="B1" s="21"/>
      <c r="C1" s="21"/>
      <c r="D1" s="21"/>
      <c r="E1" s="21"/>
      <c r="F1" s="22"/>
    </row>
    <row r="2" ht="25.5" customHeight="1" spans="1:6">
      <c r="A2" s="23" t="s">
        <v>1150</v>
      </c>
      <c r="B2" s="23"/>
      <c r="C2" s="16"/>
      <c r="D2" s="16"/>
      <c r="E2" s="16"/>
      <c r="F2" s="24" t="s">
        <v>74</v>
      </c>
    </row>
    <row r="3" ht="18.75" customHeight="1" spans="1:6">
      <c r="A3" s="25" t="s">
        <v>1</v>
      </c>
      <c r="B3" s="26" t="s">
        <v>243</v>
      </c>
      <c r="C3" s="26"/>
      <c r="D3" s="26" t="s">
        <v>5</v>
      </c>
      <c r="E3" s="27" t="s">
        <v>124</v>
      </c>
      <c r="F3" s="27"/>
    </row>
    <row r="4" ht="18.75" customHeight="1" spans="1:6">
      <c r="A4" s="8">
        <v>1</v>
      </c>
      <c r="B4" s="10" t="s">
        <v>365</v>
      </c>
      <c r="C4" s="10"/>
      <c r="D4" s="10" t="s">
        <v>366</v>
      </c>
      <c r="E4" s="28">
        <v>0.4312</v>
      </c>
      <c r="F4" s="28"/>
    </row>
    <row r="5" ht="18.75" customHeight="1" spans="1:6">
      <c r="A5" s="8">
        <v>2</v>
      </c>
      <c r="B5" s="10" t="s">
        <v>367</v>
      </c>
      <c r="C5" s="10"/>
      <c r="D5" s="10" t="s">
        <v>366</v>
      </c>
      <c r="E5" s="28">
        <v>0</v>
      </c>
      <c r="F5" s="28"/>
    </row>
    <row r="6" ht="18.75" customHeight="1" spans="1:6">
      <c r="A6" s="8">
        <v>3</v>
      </c>
      <c r="B6" s="10" t="s">
        <v>368</v>
      </c>
      <c r="C6" s="10"/>
      <c r="D6" s="10" t="s">
        <v>220</v>
      </c>
      <c r="E6" s="28">
        <v>0</v>
      </c>
      <c r="F6" s="28"/>
    </row>
    <row r="7" ht="18.75" customHeight="1" spans="1:6">
      <c r="A7" s="29">
        <v>4</v>
      </c>
      <c r="B7" s="13" t="s">
        <v>369</v>
      </c>
      <c r="C7" s="13"/>
      <c r="D7" s="13" t="s">
        <v>366</v>
      </c>
      <c r="E7" s="30">
        <v>0</v>
      </c>
      <c r="F7" s="30"/>
    </row>
    <row r="8" ht="18" customHeight="1" spans="1:6">
      <c r="A8" s="15" t="s">
        <v>117</v>
      </c>
      <c r="B8" s="15"/>
      <c r="C8" s="16" t="s">
        <v>118</v>
      </c>
      <c r="D8" s="16"/>
      <c r="E8" s="16"/>
      <c r="F8" s="17" t="s">
        <v>119</v>
      </c>
    </row>
  </sheetData>
  <mergeCells count="15">
    <mergeCell ref="A1:F1"/>
    <mergeCell ref="A2:B2"/>
    <mergeCell ref="C2:E2"/>
    <mergeCell ref="B3:C3"/>
    <mergeCell ref="E3:F3"/>
    <mergeCell ref="B4:C4"/>
    <mergeCell ref="E4:F4"/>
    <mergeCell ref="B5:C5"/>
    <mergeCell ref="E5:F5"/>
    <mergeCell ref="B6:C6"/>
    <mergeCell ref="E6:F6"/>
    <mergeCell ref="B7:C7"/>
    <mergeCell ref="E7:F7"/>
    <mergeCell ref="A8:B8"/>
    <mergeCell ref="C8:E8"/>
  </mergeCells>
  <printOptions horizontalCentered="1"/>
  <pageMargins left="0.303916666666667" right="0.303916666666667" top="0.75" bottom="0" header="0.75" footer="0"/>
  <pageSetup paperSize="9" orientation="portrait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showGridLines="0" workbookViewId="0">
      <selection activeCell="A1" sqref="A1:I1"/>
    </sheetView>
  </sheetViews>
  <sheetFormatPr defaultColWidth="9" defaultRowHeight="12"/>
  <cols>
    <col min="1" max="1" width="8.5047619047619" customWidth="1"/>
    <col min="2" max="2" width="15.5047619047619" customWidth="1"/>
    <col min="3" max="3" width="14.1714285714286" customWidth="1"/>
    <col min="4" max="4" width="17" customWidth="1"/>
    <col min="5" max="5" width="8.66666666666667" customWidth="1"/>
    <col min="6" max="6" width="11.8285714285714" customWidth="1"/>
    <col min="7" max="7" width="4.5047619047619" customWidth="1"/>
    <col min="8" max="9" width="16.5047619047619" customWidth="1"/>
  </cols>
  <sheetData>
    <row r="1" ht="43.5" customHeight="1" spans="1:9">
      <c r="A1" s="1" t="s">
        <v>370</v>
      </c>
      <c r="B1" s="1"/>
      <c r="C1" s="1"/>
      <c r="D1" s="1"/>
      <c r="E1" s="1"/>
      <c r="F1" s="1"/>
      <c r="G1" s="2"/>
      <c r="H1" s="2"/>
      <c r="I1" s="2"/>
    </row>
    <row r="2" ht="28.5" customHeight="1" spans="1:9">
      <c r="A2" s="3" t="s">
        <v>1150</v>
      </c>
      <c r="B2" s="3"/>
      <c r="C2" s="3"/>
      <c r="D2" s="4"/>
      <c r="E2" s="4"/>
      <c r="F2" s="4"/>
      <c r="G2" s="5" t="s">
        <v>74</v>
      </c>
      <c r="H2" s="5"/>
      <c r="I2" s="5"/>
    </row>
    <row r="3" ht="18.75" customHeight="1" spans="1:9">
      <c r="A3" s="6" t="s">
        <v>1</v>
      </c>
      <c r="B3" s="7" t="s">
        <v>371</v>
      </c>
      <c r="C3" s="7" t="s">
        <v>243</v>
      </c>
      <c r="D3" s="7"/>
      <c r="E3" s="7" t="s">
        <v>5</v>
      </c>
      <c r="F3" s="7" t="s">
        <v>124</v>
      </c>
      <c r="G3" s="7"/>
      <c r="H3" s="7" t="s">
        <v>245</v>
      </c>
      <c r="I3" s="18" t="s">
        <v>372</v>
      </c>
    </row>
    <row r="4" ht="18.75" customHeight="1" spans="1:9">
      <c r="A4" s="8">
        <v>1</v>
      </c>
      <c r="B4" s="9" t="s">
        <v>1298</v>
      </c>
      <c r="C4" s="9" t="s">
        <v>1299</v>
      </c>
      <c r="D4" s="9"/>
      <c r="E4" s="10" t="s">
        <v>254</v>
      </c>
      <c r="F4" s="11">
        <v>430.302</v>
      </c>
      <c r="G4" s="11"/>
      <c r="H4" s="11">
        <v>3.44</v>
      </c>
      <c r="I4" s="19">
        <v>1480.24</v>
      </c>
    </row>
    <row r="5" ht="18.75" customHeight="1" spans="1:9">
      <c r="A5" s="8">
        <v>2</v>
      </c>
      <c r="B5" s="9" t="s">
        <v>1123</v>
      </c>
      <c r="C5" s="9" t="s">
        <v>1300</v>
      </c>
      <c r="D5" s="9"/>
      <c r="E5" s="10" t="s">
        <v>145</v>
      </c>
      <c r="F5" s="11">
        <v>8.652</v>
      </c>
      <c r="G5" s="11"/>
      <c r="H5" s="11">
        <v>13.27</v>
      </c>
      <c r="I5" s="19">
        <v>114.81</v>
      </c>
    </row>
    <row r="6" ht="18.75" customHeight="1" spans="1:9">
      <c r="A6" s="8">
        <v>3</v>
      </c>
      <c r="B6" s="9" t="s">
        <v>1125</v>
      </c>
      <c r="C6" s="9" t="s">
        <v>1301</v>
      </c>
      <c r="D6" s="9"/>
      <c r="E6" s="10" t="s">
        <v>145</v>
      </c>
      <c r="F6" s="11">
        <v>10.712</v>
      </c>
      <c r="G6" s="11"/>
      <c r="H6" s="11">
        <v>55.07</v>
      </c>
      <c r="I6" s="19">
        <v>589.91</v>
      </c>
    </row>
    <row r="7" ht="18.75" customHeight="1" spans="1:9">
      <c r="A7" s="8">
        <v>4</v>
      </c>
      <c r="B7" s="9" t="s">
        <v>1302</v>
      </c>
      <c r="C7" s="9" t="s">
        <v>1167</v>
      </c>
      <c r="D7" s="9"/>
      <c r="E7" s="10" t="s">
        <v>145</v>
      </c>
      <c r="F7" s="11">
        <v>185.544</v>
      </c>
      <c r="G7" s="11"/>
      <c r="H7" s="11">
        <v>5.3</v>
      </c>
      <c r="I7" s="19">
        <v>983.38</v>
      </c>
    </row>
    <row r="8" ht="18.75" customHeight="1" spans="1:9">
      <c r="A8" s="8">
        <v>5</v>
      </c>
      <c r="B8" s="9" t="s">
        <v>1303</v>
      </c>
      <c r="C8" s="9" t="s">
        <v>1186</v>
      </c>
      <c r="D8" s="9"/>
      <c r="E8" s="10" t="s">
        <v>145</v>
      </c>
      <c r="F8" s="11">
        <v>332.948</v>
      </c>
      <c r="G8" s="11"/>
      <c r="H8" s="11">
        <v>4.1</v>
      </c>
      <c r="I8" s="19">
        <v>1365.09</v>
      </c>
    </row>
    <row r="9" ht="18.75" customHeight="1" spans="1:9">
      <c r="A9" s="8">
        <v>6</v>
      </c>
      <c r="B9" s="9" t="s">
        <v>1304</v>
      </c>
      <c r="C9" s="9" t="s">
        <v>1161</v>
      </c>
      <c r="D9" s="9"/>
      <c r="E9" s="10" t="s">
        <v>171</v>
      </c>
      <c r="F9" s="11">
        <v>1.02</v>
      </c>
      <c r="G9" s="11"/>
      <c r="H9" s="11">
        <v>110</v>
      </c>
      <c r="I9" s="19">
        <v>112.2</v>
      </c>
    </row>
    <row r="10" ht="18.75" customHeight="1" spans="1:9">
      <c r="A10" s="8">
        <v>7</v>
      </c>
      <c r="B10" s="9" t="s">
        <v>1305</v>
      </c>
      <c r="C10" s="9" t="s">
        <v>1158</v>
      </c>
      <c r="D10" s="9"/>
      <c r="E10" s="10" t="s">
        <v>171</v>
      </c>
      <c r="F10" s="11">
        <v>24.24</v>
      </c>
      <c r="G10" s="11"/>
      <c r="H10" s="11">
        <v>380</v>
      </c>
      <c r="I10" s="19">
        <v>9211.2</v>
      </c>
    </row>
    <row r="11" ht="18.75" customHeight="1" spans="1:9">
      <c r="A11" s="8">
        <v>8</v>
      </c>
      <c r="B11" s="9" t="s">
        <v>1306</v>
      </c>
      <c r="C11" s="9" t="s">
        <v>1190</v>
      </c>
      <c r="D11" s="9"/>
      <c r="E11" s="10" t="s">
        <v>171</v>
      </c>
      <c r="F11" s="11">
        <v>18.18</v>
      </c>
      <c r="G11" s="11"/>
      <c r="H11" s="11">
        <v>220</v>
      </c>
      <c r="I11" s="19">
        <v>3999.6</v>
      </c>
    </row>
    <row r="12" ht="18.75" customHeight="1" spans="1:9">
      <c r="A12" s="8">
        <v>9</v>
      </c>
      <c r="B12" s="9" t="s">
        <v>1307</v>
      </c>
      <c r="C12" s="9" t="s">
        <v>1191</v>
      </c>
      <c r="D12" s="9"/>
      <c r="E12" s="10" t="s">
        <v>171</v>
      </c>
      <c r="F12" s="11">
        <v>2.02</v>
      </c>
      <c r="G12" s="11"/>
      <c r="H12" s="11">
        <v>130</v>
      </c>
      <c r="I12" s="19">
        <v>262.6</v>
      </c>
    </row>
    <row r="13" ht="18.75" customHeight="1" spans="1:9">
      <c r="A13" s="8">
        <v>10</v>
      </c>
      <c r="B13" s="9" t="s">
        <v>1308</v>
      </c>
      <c r="C13" s="9" t="s">
        <v>1192</v>
      </c>
      <c r="D13" s="9"/>
      <c r="E13" s="10" t="s">
        <v>171</v>
      </c>
      <c r="F13" s="11">
        <v>6.06</v>
      </c>
      <c r="G13" s="11"/>
      <c r="H13" s="11">
        <v>130</v>
      </c>
      <c r="I13" s="19">
        <v>787.8</v>
      </c>
    </row>
    <row r="14" ht="18.75" customHeight="1" spans="1:9">
      <c r="A14" s="8">
        <v>11</v>
      </c>
      <c r="B14" s="9" t="s">
        <v>1309</v>
      </c>
      <c r="C14" s="9" t="s">
        <v>1193</v>
      </c>
      <c r="D14" s="9"/>
      <c r="E14" s="10" t="s">
        <v>171</v>
      </c>
      <c r="F14" s="11">
        <v>1.01</v>
      </c>
      <c r="G14" s="11"/>
      <c r="H14" s="11">
        <v>130</v>
      </c>
      <c r="I14" s="19">
        <v>131.3</v>
      </c>
    </row>
    <row r="15" ht="18.75" customHeight="1" spans="1:9">
      <c r="A15" s="8">
        <v>12</v>
      </c>
      <c r="B15" s="9" t="s">
        <v>1310</v>
      </c>
      <c r="C15" s="9" t="s">
        <v>1173</v>
      </c>
      <c r="D15" s="9"/>
      <c r="E15" s="10" t="s">
        <v>145</v>
      </c>
      <c r="F15" s="11">
        <v>604.362</v>
      </c>
      <c r="G15" s="11"/>
      <c r="H15" s="11">
        <v>2.95</v>
      </c>
      <c r="I15" s="19">
        <v>1782.87</v>
      </c>
    </row>
    <row r="16" ht="18.75" customHeight="1" spans="1:9">
      <c r="A16" s="8">
        <v>13</v>
      </c>
      <c r="B16" s="9" t="s">
        <v>1311</v>
      </c>
      <c r="C16" s="9" t="s">
        <v>1187</v>
      </c>
      <c r="D16" s="9"/>
      <c r="E16" s="10" t="s">
        <v>145</v>
      </c>
      <c r="F16" s="11">
        <v>1076.625</v>
      </c>
      <c r="G16" s="11"/>
      <c r="H16" s="11">
        <v>4.4</v>
      </c>
      <c r="I16" s="19">
        <v>4737.15</v>
      </c>
    </row>
    <row r="17" ht="18.75" customHeight="1" spans="1:9">
      <c r="A17" s="8">
        <v>14</v>
      </c>
      <c r="B17" s="9" t="s">
        <v>1312</v>
      </c>
      <c r="C17" s="9" t="s">
        <v>1164</v>
      </c>
      <c r="D17" s="9"/>
      <c r="E17" s="10" t="s">
        <v>533</v>
      </c>
      <c r="F17" s="11">
        <v>53.04</v>
      </c>
      <c r="G17" s="11"/>
      <c r="H17" s="11">
        <v>3.98</v>
      </c>
      <c r="I17" s="19">
        <v>211.1</v>
      </c>
    </row>
    <row r="18" ht="18.75" customHeight="1" spans="1:9">
      <c r="A18" s="8">
        <v>15</v>
      </c>
      <c r="B18" s="9" t="s">
        <v>1313</v>
      </c>
      <c r="C18" s="9" t="s">
        <v>1155</v>
      </c>
      <c r="D18" s="9"/>
      <c r="E18" s="10" t="s">
        <v>380</v>
      </c>
      <c r="F18" s="11">
        <v>1</v>
      </c>
      <c r="G18" s="11"/>
      <c r="H18" s="11">
        <v>2500</v>
      </c>
      <c r="I18" s="19">
        <v>2500</v>
      </c>
    </row>
    <row r="19" ht="18.75" customHeight="1" spans="1:9">
      <c r="A19" s="8">
        <v>16</v>
      </c>
      <c r="B19" s="9" t="s">
        <v>1314</v>
      </c>
      <c r="C19" s="9" t="s">
        <v>1180</v>
      </c>
      <c r="D19" s="9"/>
      <c r="E19" s="10" t="s">
        <v>380</v>
      </c>
      <c r="F19" s="11">
        <v>1</v>
      </c>
      <c r="G19" s="11"/>
      <c r="H19" s="11">
        <v>1500</v>
      </c>
      <c r="I19" s="19">
        <v>1500</v>
      </c>
    </row>
    <row r="20" ht="18.75" customHeight="1" spans="1:9">
      <c r="A20" s="8">
        <v>17</v>
      </c>
      <c r="B20" s="9" t="s">
        <v>1315</v>
      </c>
      <c r="C20" s="9" t="s">
        <v>1197</v>
      </c>
      <c r="D20" s="9"/>
      <c r="E20" s="10" t="s">
        <v>171</v>
      </c>
      <c r="F20" s="11">
        <v>1</v>
      </c>
      <c r="G20" s="11"/>
      <c r="H20" s="11">
        <v>120</v>
      </c>
      <c r="I20" s="19">
        <v>120</v>
      </c>
    </row>
    <row r="21" ht="18.75" customHeight="1" spans="1:9">
      <c r="A21" s="8">
        <v>18</v>
      </c>
      <c r="B21" s="9" t="s">
        <v>1316</v>
      </c>
      <c r="C21" s="9" t="s">
        <v>1200</v>
      </c>
      <c r="D21" s="9"/>
      <c r="E21" s="10" t="s">
        <v>171</v>
      </c>
      <c r="F21" s="11">
        <v>2</v>
      </c>
      <c r="G21" s="11"/>
      <c r="H21" s="11">
        <v>55</v>
      </c>
      <c r="I21" s="19">
        <v>110</v>
      </c>
    </row>
    <row r="22" ht="18" customHeight="1" spans="1:9">
      <c r="A22" s="12"/>
      <c r="B22" s="13"/>
      <c r="C22" s="13" t="s">
        <v>68</v>
      </c>
      <c r="D22" s="13"/>
      <c r="E22" s="14"/>
      <c r="F22" s="14"/>
      <c r="G22" s="14"/>
      <c r="H22" s="14"/>
      <c r="I22" s="20">
        <v>29999.25</v>
      </c>
    </row>
    <row r="23" ht="18" customHeight="1" spans="1:9">
      <c r="A23" s="15" t="s">
        <v>117</v>
      </c>
      <c r="B23" s="15"/>
      <c r="C23" s="15"/>
      <c r="D23" s="16" t="s">
        <v>118</v>
      </c>
      <c r="E23" s="16"/>
      <c r="F23" s="16"/>
      <c r="G23" s="17" t="s">
        <v>119</v>
      </c>
      <c r="H23" s="17"/>
      <c r="I23" s="17"/>
    </row>
  </sheetData>
  <mergeCells count="47">
    <mergeCell ref="A1:I1"/>
    <mergeCell ref="A2:C2"/>
    <mergeCell ref="D2:F2"/>
    <mergeCell ref="G2:I2"/>
    <mergeCell ref="C3:D3"/>
    <mergeCell ref="F3:G3"/>
    <mergeCell ref="C4:D4"/>
    <mergeCell ref="F4:G4"/>
    <mergeCell ref="C5:D5"/>
    <mergeCell ref="F5:G5"/>
    <mergeCell ref="C6:D6"/>
    <mergeCell ref="F6:G6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A23:C23"/>
    <mergeCell ref="D23:F23"/>
    <mergeCell ref="G23:I23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showGridLines="0" workbookViewId="0">
      <selection activeCell="A1" sqref="A1:H1"/>
    </sheetView>
  </sheetViews>
  <sheetFormatPr defaultColWidth="9" defaultRowHeight="12" outlineLevelCol="7"/>
  <cols>
    <col min="1" max="1" width="11" customWidth="1"/>
    <col min="2" max="2" width="11.1714285714286" customWidth="1"/>
    <col min="3" max="3" width="14.5047619047619" customWidth="1"/>
    <col min="4" max="4" width="10" customWidth="1"/>
    <col min="5" max="5" width="26.5047619047619" customWidth="1"/>
    <col min="6" max="6" width="8.82857142857143" customWidth="1"/>
    <col min="7" max="7" width="12.6666666666667" customWidth="1"/>
    <col min="8" max="8" width="15" customWidth="1"/>
  </cols>
  <sheetData>
    <row r="1" ht="43.5" customHeight="1" spans="1:8">
      <c r="A1" s="1" t="s">
        <v>72</v>
      </c>
      <c r="B1" s="1"/>
      <c r="C1" s="1"/>
      <c r="D1" s="1"/>
      <c r="E1" s="1"/>
      <c r="F1" s="2"/>
      <c r="G1" s="2"/>
      <c r="H1" s="2"/>
    </row>
    <row r="2" ht="28.5" customHeight="1" spans="1:8">
      <c r="A2" s="3" t="s">
        <v>73</v>
      </c>
      <c r="B2" s="3"/>
      <c r="C2" s="3"/>
      <c r="D2" s="4"/>
      <c r="E2" s="4"/>
      <c r="F2" s="5" t="s">
        <v>74</v>
      </c>
      <c r="G2" s="5"/>
      <c r="H2" s="5"/>
    </row>
    <row r="3" ht="18.75" customHeight="1" spans="1:8">
      <c r="A3" s="25" t="s">
        <v>75</v>
      </c>
      <c r="B3" s="26" t="s">
        <v>1</v>
      </c>
      <c r="C3" s="26" t="s">
        <v>76</v>
      </c>
      <c r="D3" s="26"/>
      <c r="E3" s="26" t="s">
        <v>77</v>
      </c>
      <c r="F3" s="26"/>
      <c r="G3" s="26" t="s">
        <v>78</v>
      </c>
      <c r="H3" s="27" t="s">
        <v>79</v>
      </c>
    </row>
    <row r="4" ht="25.5" customHeight="1" spans="1:8">
      <c r="A4" s="8">
        <v>1</v>
      </c>
      <c r="B4" s="10" t="s">
        <v>52</v>
      </c>
      <c r="C4" s="9" t="s">
        <v>80</v>
      </c>
      <c r="D4" s="9"/>
      <c r="E4" s="9" t="s">
        <v>81</v>
      </c>
      <c r="F4" s="9"/>
      <c r="G4" s="10"/>
      <c r="H4" s="19">
        <v>712958.34</v>
      </c>
    </row>
    <row r="5" ht="18.75" customHeight="1" spans="1:8">
      <c r="A5" s="8">
        <v>2</v>
      </c>
      <c r="B5" s="10" t="s">
        <v>54</v>
      </c>
      <c r="C5" s="9" t="s">
        <v>82</v>
      </c>
      <c r="D5" s="9"/>
      <c r="E5" s="9" t="s">
        <v>82</v>
      </c>
      <c r="F5" s="9"/>
      <c r="G5" s="10"/>
      <c r="H5" s="19">
        <v>86156.8</v>
      </c>
    </row>
    <row r="6" ht="18.75" customHeight="1" spans="1:8">
      <c r="A6" s="8">
        <v>3</v>
      </c>
      <c r="B6" s="10" t="s">
        <v>55</v>
      </c>
      <c r="C6" s="9" t="s">
        <v>83</v>
      </c>
      <c r="D6" s="9"/>
      <c r="E6" s="9" t="s">
        <v>83</v>
      </c>
      <c r="F6" s="9"/>
      <c r="G6" s="10"/>
      <c r="H6" s="19">
        <v>435733.23</v>
      </c>
    </row>
    <row r="7" ht="18.75" customHeight="1" spans="1:8">
      <c r="A7" s="8">
        <v>4</v>
      </c>
      <c r="B7" s="10" t="s">
        <v>84</v>
      </c>
      <c r="C7" s="9" t="s">
        <v>85</v>
      </c>
      <c r="D7" s="9"/>
      <c r="E7" s="9" t="s">
        <v>86</v>
      </c>
      <c r="F7" s="9"/>
      <c r="G7" s="10"/>
      <c r="H7" s="19">
        <v>191068.31</v>
      </c>
    </row>
    <row r="8" ht="18.75" customHeight="1" spans="1:8">
      <c r="A8" s="8">
        <v>5</v>
      </c>
      <c r="B8" s="10" t="s">
        <v>87</v>
      </c>
      <c r="C8" s="9" t="s">
        <v>88</v>
      </c>
      <c r="D8" s="9"/>
      <c r="E8" s="9" t="s">
        <v>89</v>
      </c>
      <c r="F8" s="9"/>
      <c r="G8" s="10"/>
      <c r="H8" s="19"/>
    </row>
    <row r="9" ht="18.75" customHeight="1" spans="1:8">
      <c r="A9" s="8">
        <v>6</v>
      </c>
      <c r="B9" s="10" t="s">
        <v>56</v>
      </c>
      <c r="C9" s="9" t="s">
        <v>90</v>
      </c>
      <c r="D9" s="9"/>
      <c r="E9" s="9" t="s">
        <v>91</v>
      </c>
      <c r="F9" s="9"/>
      <c r="G9" s="10" t="s">
        <v>92</v>
      </c>
      <c r="H9" s="19">
        <v>45769.87</v>
      </c>
    </row>
    <row r="10" ht="25.5" customHeight="1" spans="1:8">
      <c r="A10" s="8">
        <v>7</v>
      </c>
      <c r="B10" s="10" t="s">
        <v>58</v>
      </c>
      <c r="C10" s="9" t="s">
        <v>93</v>
      </c>
      <c r="D10" s="9"/>
      <c r="E10" s="9"/>
      <c r="F10" s="9"/>
      <c r="G10" s="10"/>
      <c r="H10" s="19"/>
    </row>
    <row r="11" ht="25.5" customHeight="1" spans="1:8">
      <c r="A11" s="8">
        <v>8</v>
      </c>
      <c r="B11" s="10" t="s">
        <v>60</v>
      </c>
      <c r="C11" s="9" t="s">
        <v>94</v>
      </c>
      <c r="D11" s="9"/>
      <c r="E11" s="9" t="s">
        <v>95</v>
      </c>
      <c r="F11" s="9"/>
      <c r="G11" s="10"/>
      <c r="H11" s="19">
        <v>-21926.33</v>
      </c>
    </row>
    <row r="12" ht="18.75" customHeight="1" spans="1:8">
      <c r="A12" s="8">
        <v>9</v>
      </c>
      <c r="B12" s="10" t="s">
        <v>61</v>
      </c>
      <c r="C12" s="9" t="s">
        <v>96</v>
      </c>
      <c r="D12" s="9"/>
      <c r="E12" s="9"/>
      <c r="F12" s="9"/>
      <c r="G12" s="10"/>
      <c r="H12" s="19"/>
    </row>
    <row r="13" ht="25.5" customHeight="1" spans="1:8">
      <c r="A13" s="8">
        <v>10</v>
      </c>
      <c r="B13" s="10" t="s">
        <v>62</v>
      </c>
      <c r="C13" s="9" t="s">
        <v>97</v>
      </c>
      <c r="D13" s="9"/>
      <c r="E13" s="9" t="s">
        <v>98</v>
      </c>
      <c r="F13" s="9"/>
      <c r="G13" s="10"/>
      <c r="H13" s="19">
        <v>-21926.33</v>
      </c>
    </row>
    <row r="14" ht="18.75" customHeight="1" spans="1:8">
      <c r="A14" s="8">
        <v>11</v>
      </c>
      <c r="B14" s="10" t="s">
        <v>63</v>
      </c>
      <c r="C14" s="9" t="s">
        <v>99</v>
      </c>
      <c r="D14" s="9"/>
      <c r="E14" s="9"/>
      <c r="F14" s="9"/>
      <c r="G14" s="10"/>
      <c r="H14" s="19"/>
    </row>
    <row r="15" ht="18.75" customHeight="1" spans="1:8">
      <c r="A15" s="8">
        <v>12</v>
      </c>
      <c r="B15" s="10" t="s">
        <v>64</v>
      </c>
      <c r="C15" s="9" t="s">
        <v>42</v>
      </c>
      <c r="D15" s="9"/>
      <c r="E15" s="9"/>
      <c r="F15" s="9"/>
      <c r="G15" s="10"/>
      <c r="H15" s="19"/>
    </row>
    <row r="16" ht="18.75" customHeight="1" spans="1:8">
      <c r="A16" s="8">
        <v>13</v>
      </c>
      <c r="B16" s="10" t="s">
        <v>71</v>
      </c>
      <c r="C16" s="9" t="s">
        <v>100</v>
      </c>
      <c r="D16" s="9"/>
      <c r="E16" s="9" t="s">
        <v>91</v>
      </c>
      <c r="F16" s="9"/>
      <c r="G16" s="10" t="s">
        <v>101</v>
      </c>
      <c r="H16" s="19">
        <v>45742.14</v>
      </c>
    </row>
    <row r="17" ht="18.75" customHeight="1" spans="1:8">
      <c r="A17" s="8">
        <v>14</v>
      </c>
      <c r="B17" s="10" t="s">
        <v>102</v>
      </c>
      <c r="C17" s="9" t="s">
        <v>103</v>
      </c>
      <c r="D17" s="9"/>
      <c r="E17" s="9" t="s">
        <v>91</v>
      </c>
      <c r="F17" s="9"/>
      <c r="G17" s="10" t="s">
        <v>104</v>
      </c>
      <c r="H17" s="19">
        <v>17742.41</v>
      </c>
    </row>
    <row r="18" ht="36.75" customHeight="1" spans="1:8">
      <c r="A18" s="8">
        <v>15</v>
      </c>
      <c r="B18" s="10" t="s">
        <v>105</v>
      </c>
      <c r="C18" s="9" t="s">
        <v>106</v>
      </c>
      <c r="D18" s="9"/>
      <c r="E18" s="9" t="s">
        <v>107</v>
      </c>
      <c r="F18" s="9"/>
      <c r="G18" s="10"/>
      <c r="H18" s="19">
        <v>800286.43</v>
      </c>
    </row>
    <row r="19" ht="18.75" customHeight="1" spans="1:8">
      <c r="A19" s="8">
        <v>16</v>
      </c>
      <c r="B19" s="10" t="s">
        <v>108</v>
      </c>
      <c r="C19" s="9" t="s">
        <v>109</v>
      </c>
      <c r="D19" s="9"/>
      <c r="E19" s="9" t="s">
        <v>106</v>
      </c>
      <c r="F19" s="9"/>
      <c r="G19" s="10" t="s">
        <v>110</v>
      </c>
      <c r="H19" s="19">
        <v>72025.78</v>
      </c>
    </row>
    <row r="20" ht="18.75" customHeight="1" spans="1:8">
      <c r="A20" s="8">
        <v>17</v>
      </c>
      <c r="B20" s="10" t="s">
        <v>111</v>
      </c>
      <c r="C20" s="9" t="s">
        <v>112</v>
      </c>
      <c r="D20" s="9"/>
      <c r="E20" s="9" t="s">
        <v>113</v>
      </c>
      <c r="F20" s="9"/>
      <c r="G20" s="10"/>
      <c r="H20" s="19">
        <v>872312.21</v>
      </c>
    </row>
    <row r="21" ht="18.75" customHeight="1" spans="1:8">
      <c r="A21" s="8">
        <v>18</v>
      </c>
      <c r="B21" s="10" t="s">
        <v>110</v>
      </c>
      <c r="C21" s="9" t="s">
        <v>114</v>
      </c>
      <c r="D21" s="9"/>
      <c r="E21" s="9" t="s">
        <v>112</v>
      </c>
      <c r="F21" s="9"/>
      <c r="G21" s="10"/>
      <c r="H21" s="19">
        <v>872312.21</v>
      </c>
    </row>
    <row r="22" ht="18" customHeight="1" spans="1:8">
      <c r="A22" s="12"/>
      <c r="B22" s="40" t="s">
        <v>115</v>
      </c>
      <c r="C22" s="40"/>
      <c r="D22" s="40"/>
      <c r="E22" s="13" t="s">
        <v>116</v>
      </c>
      <c r="F22" s="13"/>
      <c r="G22" s="13"/>
      <c r="H22" s="30"/>
    </row>
    <row r="23" ht="18" customHeight="1" spans="1:8">
      <c r="A23" s="15" t="s">
        <v>117</v>
      </c>
      <c r="B23" s="15"/>
      <c r="C23" s="15"/>
      <c r="D23" s="16" t="s">
        <v>118</v>
      </c>
      <c r="E23" s="16"/>
      <c r="F23" s="17" t="s">
        <v>119</v>
      </c>
      <c r="G23" s="17"/>
      <c r="H23" s="17"/>
    </row>
  </sheetData>
  <mergeCells count="47">
    <mergeCell ref="A1:H1"/>
    <mergeCell ref="A2:C2"/>
    <mergeCell ref="D2:E2"/>
    <mergeCell ref="F2:H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B22:D22"/>
    <mergeCell ref="E22:H22"/>
    <mergeCell ref="A23:C23"/>
    <mergeCell ref="D23:E23"/>
    <mergeCell ref="F23:H23"/>
  </mergeCells>
  <printOptions horizontalCentered="1"/>
  <pageMargins left="0.303916666666667" right="0.303916666666667" top="0.75" bottom="0" header="0.75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2"/>
  <sheetViews>
    <sheetView showGridLines="0" topLeftCell="A115" workbookViewId="0">
      <selection activeCell="A1" sqref="A1:M1"/>
    </sheetView>
  </sheetViews>
  <sheetFormatPr defaultColWidth="9" defaultRowHeight="12"/>
  <cols>
    <col min="1" max="1" width="8" customWidth="1"/>
    <col min="2" max="2" width="7" customWidth="1"/>
    <col min="3" max="3" width="23.5047619047619" customWidth="1"/>
    <col min="4" max="4" width="0.504761904761905" customWidth="1"/>
    <col min="5" max="5" width="7" customWidth="1"/>
    <col min="6" max="6" width="9.82857142857143" customWidth="1"/>
    <col min="7" max="7" width="8.17142857142857" customWidth="1"/>
    <col min="8" max="8" width="11.6666666666667" customWidth="1"/>
    <col min="9" max="9" width="0.171428571428571" customWidth="1"/>
    <col min="10" max="10" width="9.17142857142857" customWidth="1"/>
    <col min="11" max="12" width="9.33333333333333" customWidth="1"/>
    <col min="13" max="13" width="9.5047619047619" customWidth="1"/>
  </cols>
  <sheetData>
    <row r="1" ht="43.5" customHeight="1" spans="1:13">
      <c r="A1" s="1" t="s">
        <v>120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</row>
    <row r="2" ht="28.5" customHeight="1" spans="1:13">
      <c r="A2" s="3" t="s">
        <v>73</v>
      </c>
      <c r="B2" s="3"/>
      <c r="C2" s="3"/>
      <c r="D2" s="4"/>
      <c r="E2" s="4"/>
      <c r="F2" s="4"/>
      <c r="G2" s="4"/>
      <c r="H2" s="4"/>
      <c r="I2" s="4"/>
      <c r="J2" s="5" t="s">
        <v>121</v>
      </c>
      <c r="K2" s="5"/>
      <c r="L2" s="5"/>
      <c r="M2" s="5"/>
    </row>
    <row r="3" ht="18" customHeight="1" spans="1:13">
      <c r="A3" s="6" t="s">
        <v>1</v>
      </c>
      <c r="B3" s="7" t="s">
        <v>122</v>
      </c>
      <c r="C3" s="7" t="s">
        <v>123</v>
      </c>
      <c r="D3" s="7"/>
      <c r="E3" s="7" t="s">
        <v>5</v>
      </c>
      <c r="F3" s="7" t="s">
        <v>124</v>
      </c>
      <c r="G3" s="7" t="s">
        <v>125</v>
      </c>
      <c r="H3" s="7" t="s">
        <v>126</v>
      </c>
      <c r="I3" s="7" t="s">
        <v>127</v>
      </c>
      <c r="J3" s="7"/>
      <c r="K3" s="7"/>
      <c r="L3" s="7"/>
      <c r="M3" s="18" t="s">
        <v>128</v>
      </c>
    </row>
    <row r="4" ht="18" customHeight="1" spans="1:13">
      <c r="A4" s="32"/>
      <c r="B4" s="33"/>
      <c r="C4" s="33"/>
      <c r="D4" s="33"/>
      <c r="E4" s="33"/>
      <c r="F4" s="33"/>
      <c r="G4" s="33"/>
      <c r="H4" s="33"/>
      <c r="I4" s="33" t="s">
        <v>82</v>
      </c>
      <c r="J4" s="33"/>
      <c r="K4" s="33" t="s">
        <v>83</v>
      </c>
      <c r="L4" s="33" t="s">
        <v>86</v>
      </c>
      <c r="M4" s="38"/>
    </row>
    <row r="5" ht="18.75" customHeight="1" spans="1:13">
      <c r="A5" s="8"/>
      <c r="B5" s="9"/>
      <c r="C5" s="9" t="s">
        <v>9</v>
      </c>
      <c r="D5" s="9"/>
      <c r="E5" s="10"/>
      <c r="F5" s="11"/>
      <c r="G5" s="11"/>
      <c r="H5" s="11">
        <v>14060.76</v>
      </c>
      <c r="I5" s="11">
        <v>4663.68</v>
      </c>
      <c r="J5" s="11"/>
      <c r="K5" s="11">
        <v>7157.1</v>
      </c>
      <c r="L5" s="11">
        <v>2239.98</v>
      </c>
      <c r="M5" s="19"/>
    </row>
    <row r="6" ht="18.75" customHeight="1" spans="1:13">
      <c r="A6" s="8"/>
      <c r="B6" s="9"/>
      <c r="C6" s="9" t="s">
        <v>129</v>
      </c>
      <c r="D6" s="9"/>
      <c r="E6" s="10"/>
      <c r="F6" s="11"/>
      <c r="G6" s="11"/>
      <c r="H6" s="11">
        <v>14060.76</v>
      </c>
      <c r="I6" s="11">
        <v>4663.68</v>
      </c>
      <c r="J6" s="11"/>
      <c r="K6" s="11">
        <v>7157.1</v>
      </c>
      <c r="L6" s="11">
        <v>2239.98</v>
      </c>
      <c r="M6" s="19"/>
    </row>
    <row r="7" ht="25.5" customHeight="1" spans="1:13">
      <c r="A7" s="8"/>
      <c r="B7" s="9"/>
      <c r="C7" s="9" t="s">
        <v>130</v>
      </c>
      <c r="D7" s="9"/>
      <c r="E7" s="10"/>
      <c r="F7" s="11"/>
      <c r="G7" s="11"/>
      <c r="H7" s="11">
        <v>917.43</v>
      </c>
      <c r="I7" s="11"/>
      <c r="J7" s="11"/>
      <c r="K7" s="11">
        <v>917.43</v>
      </c>
      <c r="L7" s="11"/>
      <c r="M7" s="19"/>
    </row>
    <row r="8" ht="25.5" customHeight="1" spans="1:13">
      <c r="A8" s="8">
        <v>1</v>
      </c>
      <c r="B8" s="9" t="s">
        <v>131</v>
      </c>
      <c r="C8" s="9" t="s">
        <v>130</v>
      </c>
      <c r="D8" s="9"/>
      <c r="E8" s="10" t="s">
        <v>132</v>
      </c>
      <c r="F8" s="11">
        <v>1</v>
      </c>
      <c r="G8" s="11">
        <v>917.43</v>
      </c>
      <c r="H8" s="11">
        <v>917.43</v>
      </c>
      <c r="I8" s="11"/>
      <c r="J8" s="11"/>
      <c r="K8" s="11">
        <v>917.43</v>
      </c>
      <c r="L8" s="11"/>
      <c r="M8" s="19"/>
    </row>
    <row r="9" ht="18.75" customHeight="1" spans="1:13">
      <c r="A9" s="8"/>
      <c r="B9" s="9"/>
      <c r="C9" s="9" t="s">
        <v>133</v>
      </c>
      <c r="D9" s="9"/>
      <c r="E9" s="10"/>
      <c r="F9" s="11"/>
      <c r="G9" s="11"/>
      <c r="H9" s="11">
        <v>8319.6</v>
      </c>
      <c r="I9" s="11">
        <v>4069.2</v>
      </c>
      <c r="J9" s="11"/>
      <c r="K9" s="11">
        <v>3066.45</v>
      </c>
      <c r="L9" s="11">
        <v>1183.95</v>
      </c>
      <c r="M9" s="19"/>
    </row>
    <row r="10" ht="18.75" customHeight="1" spans="1:13">
      <c r="A10" s="8"/>
      <c r="B10" s="9"/>
      <c r="C10" s="9" t="s">
        <v>134</v>
      </c>
      <c r="D10" s="9"/>
      <c r="E10" s="10"/>
      <c r="F10" s="11"/>
      <c r="G10" s="11"/>
      <c r="H10" s="11">
        <v>4145.07</v>
      </c>
      <c r="I10" s="11">
        <v>2956.35</v>
      </c>
      <c r="J10" s="11"/>
      <c r="K10" s="11">
        <v>4.77</v>
      </c>
      <c r="L10" s="11">
        <v>1183.95</v>
      </c>
      <c r="M10" s="19"/>
    </row>
    <row r="11" ht="25.5" customHeight="1" spans="1:13">
      <c r="A11" s="8">
        <v>1</v>
      </c>
      <c r="B11" s="9" t="s">
        <v>135</v>
      </c>
      <c r="C11" s="9" t="s">
        <v>136</v>
      </c>
      <c r="D11" s="9"/>
      <c r="E11" s="10" t="s">
        <v>137</v>
      </c>
      <c r="F11" s="11">
        <v>18.24</v>
      </c>
      <c r="G11" s="11">
        <v>30.56</v>
      </c>
      <c r="H11" s="11">
        <v>557.41</v>
      </c>
      <c r="I11" s="11">
        <v>123.67</v>
      </c>
      <c r="J11" s="11"/>
      <c r="K11" s="11"/>
      <c r="L11" s="11">
        <v>433.75</v>
      </c>
      <c r="M11" s="19"/>
    </row>
    <row r="12" ht="25.5" customHeight="1" spans="1:13">
      <c r="A12" s="8">
        <v>2</v>
      </c>
      <c r="B12" s="9" t="s">
        <v>138</v>
      </c>
      <c r="C12" s="9" t="s">
        <v>139</v>
      </c>
      <c r="D12" s="9"/>
      <c r="E12" s="10" t="s">
        <v>137</v>
      </c>
      <c r="F12" s="11">
        <v>3.6116</v>
      </c>
      <c r="G12" s="11">
        <v>304.13</v>
      </c>
      <c r="H12" s="11">
        <v>1098.4</v>
      </c>
      <c r="I12" s="11">
        <v>1014.17</v>
      </c>
      <c r="J12" s="11"/>
      <c r="K12" s="11"/>
      <c r="L12" s="11">
        <v>84.22</v>
      </c>
      <c r="M12" s="19"/>
    </row>
    <row r="13" ht="25.5" customHeight="1" spans="1:13">
      <c r="A13" s="8">
        <v>3</v>
      </c>
      <c r="B13" s="9" t="s">
        <v>140</v>
      </c>
      <c r="C13" s="9" t="s">
        <v>141</v>
      </c>
      <c r="D13" s="9"/>
      <c r="E13" s="10" t="s">
        <v>137</v>
      </c>
      <c r="F13" s="11">
        <v>14.4464</v>
      </c>
      <c r="G13" s="11">
        <v>172.31</v>
      </c>
      <c r="H13" s="11">
        <v>2489.26</v>
      </c>
      <c r="I13" s="11">
        <v>1818.51</v>
      </c>
      <c r="J13" s="11"/>
      <c r="K13" s="11">
        <v>4.77</v>
      </c>
      <c r="L13" s="11">
        <v>665.98</v>
      </c>
      <c r="M13" s="19"/>
    </row>
    <row r="14" ht="18.75" customHeight="1" spans="1:13">
      <c r="A14" s="8"/>
      <c r="B14" s="9"/>
      <c r="C14" s="9" t="s">
        <v>142</v>
      </c>
      <c r="D14" s="9"/>
      <c r="E14" s="10"/>
      <c r="F14" s="11"/>
      <c r="G14" s="11"/>
      <c r="H14" s="11">
        <v>2354.05</v>
      </c>
      <c r="I14" s="11"/>
      <c r="J14" s="11"/>
      <c r="K14" s="11">
        <v>2354.05</v>
      </c>
      <c r="L14" s="11"/>
      <c r="M14" s="19"/>
    </row>
    <row r="15" ht="25.5" customHeight="1" spans="1:13">
      <c r="A15" s="8">
        <v>1</v>
      </c>
      <c r="B15" s="9" t="s">
        <v>143</v>
      </c>
      <c r="C15" s="9" t="s">
        <v>144</v>
      </c>
      <c r="D15" s="9"/>
      <c r="E15" s="10" t="s">
        <v>145</v>
      </c>
      <c r="F15" s="11">
        <v>95</v>
      </c>
      <c r="G15" s="11">
        <v>7.23</v>
      </c>
      <c r="H15" s="11">
        <v>686.85</v>
      </c>
      <c r="I15" s="11"/>
      <c r="J15" s="11"/>
      <c r="K15" s="11">
        <v>686.85</v>
      </c>
      <c r="L15" s="11"/>
      <c r="M15" s="19"/>
    </row>
    <row r="16" ht="25.5" customHeight="1" spans="1:13">
      <c r="A16" s="8">
        <v>2</v>
      </c>
      <c r="B16" s="9" t="s">
        <v>146</v>
      </c>
      <c r="C16" s="9" t="s">
        <v>147</v>
      </c>
      <c r="D16" s="9"/>
      <c r="E16" s="10" t="s">
        <v>145</v>
      </c>
      <c r="F16" s="11">
        <v>320</v>
      </c>
      <c r="G16" s="11">
        <v>5.21</v>
      </c>
      <c r="H16" s="11">
        <v>1667.2</v>
      </c>
      <c r="I16" s="11"/>
      <c r="J16" s="11"/>
      <c r="K16" s="11">
        <v>1667.2</v>
      </c>
      <c r="L16" s="11"/>
      <c r="M16" s="19"/>
    </row>
    <row r="17" ht="18.75" customHeight="1" spans="1:13">
      <c r="A17" s="8"/>
      <c r="B17" s="9"/>
      <c r="C17" s="9" t="s">
        <v>148</v>
      </c>
      <c r="D17" s="9"/>
      <c r="E17" s="10"/>
      <c r="F17" s="11"/>
      <c r="G17" s="11"/>
      <c r="H17" s="11">
        <v>965.25</v>
      </c>
      <c r="I17" s="11">
        <v>965.25</v>
      </c>
      <c r="J17" s="11"/>
      <c r="K17" s="11"/>
      <c r="L17" s="11"/>
      <c r="M17" s="19"/>
    </row>
    <row r="18" ht="25.5" customHeight="1" spans="1:13">
      <c r="A18" s="8">
        <v>1</v>
      </c>
      <c r="B18" s="9" t="s">
        <v>149</v>
      </c>
      <c r="C18" s="9" t="s">
        <v>150</v>
      </c>
      <c r="D18" s="9"/>
      <c r="E18" s="10" t="s">
        <v>145</v>
      </c>
      <c r="F18" s="11">
        <v>95</v>
      </c>
      <c r="G18" s="11">
        <v>2.75</v>
      </c>
      <c r="H18" s="11">
        <v>261.25</v>
      </c>
      <c r="I18" s="11">
        <v>261.25</v>
      </c>
      <c r="J18" s="11"/>
      <c r="K18" s="11"/>
      <c r="L18" s="11"/>
      <c r="M18" s="19"/>
    </row>
    <row r="19" ht="25.5" customHeight="1" spans="1:13">
      <c r="A19" s="8">
        <v>2</v>
      </c>
      <c r="B19" s="9" t="s">
        <v>151</v>
      </c>
      <c r="C19" s="9" t="s">
        <v>152</v>
      </c>
      <c r="D19" s="9"/>
      <c r="E19" s="10" t="s">
        <v>145</v>
      </c>
      <c r="F19" s="11">
        <v>320</v>
      </c>
      <c r="G19" s="11">
        <v>2.2</v>
      </c>
      <c r="H19" s="11">
        <v>704</v>
      </c>
      <c r="I19" s="11">
        <v>704</v>
      </c>
      <c r="J19" s="11"/>
      <c r="K19" s="11"/>
      <c r="L19" s="11"/>
      <c r="M19" s="19"/>
    </row>
    <row r="20" ht="18.75" customHeight="1" spans="1:13">
      <c r="A20" s="8"/>
      <c r="B20" s="9"/>
      <c r="C20" s="9" t="s">
        <v>153</v>
      </c>
      <c r="D20" s="9"/>
      <c r="E20" s="10"/>
      <c r="F20" s="11"/>
      <c r="G20" s="11"/>
      <c r="H20" s="11">
        <v>235.31</v>
      </c>
      <c r="I20" s="11"/>
      <c r="J20" s="11"/>
      <c r="K20" s="11">
        <v>235.31</v>
      </c>
      <c r="L20" s="11"/>
      <c r="M20" s="19"/>
    </row>
    <row r="21" ht="36.75" customHeight="1" spans="1:13">
      <c r="A21" s="8">
        <v>1</v>
      </c>
      <c r="B21" s="9" t="s">
        <v>154</v>
      </c>
      <c r="C21" s="9" t="s">
        <v>155</v>
      </c>
      <c r="D21" s="9"/>
      <c r="E21" s="10" t="s">
        <v>156</v>
      </c>
      <c r="F21" s="11">
        <v>1</v>
      </c>
      <c r="G21" s="11">
        <v>235.31</v>
      </c>
      <c r="H21" s="11">
        <v>235.31</v>
      </c>
      <c r="I21" s="11"/>
      <c r="J21" s="11"/>
      <c r="K21" s="11">
        <v>235.31</v>
      </c>
      <c r="L21" s="11"/>
      <c r="M21" s="19"/>
    </row>
    <row r="22" ht="18.75" customHeight="1" spans="1:13">
      <c r="A22" s="8"/>
      <c r="B22" s="9"/>
      <c r="C22" s="9" t="s">
        <v>157</v>
      </c>
      <c r="D22" s="9"/>
      <c r="E22" s="10"/>
      <c r="F22" s="11"/>
      <c r="G22" s="11"/>
      <c r="H22" s="11">
        <v>619.92</v>
      </c>
      <c r="I22" s="11">
        <v>147.6</v>
      </c>
      <c r="J22" s="11"/>
      <c r="K22" s="11">
        <v>472.32</v>
      </c>
      <c r="L22" s="11"/>
      <c r="M22" s="19"/>
    </row>
    <row r="23" ht="25.5" customHeight="1" spans="1:13">
      <c r="A23" s="8">
        <v>1</v>
      </c>
      <c r="B23" s="9" t="s">
        <v>158</v>
      </c>
      <c r="C23" s="9" t="s">
        <v>159</v>
      </c>
      <c r="D23" s="9"/>
      <c r="E23" s="10" t="s">
        <v>145</v>
      </c>
      <c r="F23" s="11">
        <v>2952</v>
      </c>
      <c r="G23" s="11">
        <v>0.16</v>
      </c>
      <c r="H23" s="11">
        <v>472.32</v>
      </c>
      <c r="I23" s="11"/>
      <c r="J23" s="11"/>
      <c r="K23" s="11">
        <v>472.32</v>
      </c>
      <c r="L23" s="11"/>
      <c r="M23" s="19"/>
    </row>
    <row r="24" ht="25.5" customHeight="1" spans="1:13">
      <c r="A24" s="8">
        <v>2</v>
      </c>
      <c r="B24" s="9" t="s">
        <v>160</v>
      </c>
      <c r="C24" s="9" t="s">
        <v>161</v>
      </c>
      <c r="D24" s="9"/>
      <c r="E24" s="10" t="s">
        <v>145</v>
      </c>
      <c r="F24" s="11">
        <v>2952</v>
      </c>
      <c r="G24" s="11">
        <v>0.05</v>
      </c>
      <c r="H24" s="11">
        <v>147.6</v>
      </c>
      <c r="I24" s="11">
        <v>147.6</v>
      </c>
      <c r="J24" s="11"/>
      <c r="K24" s="11"/>
      <c r="L24" s="11"/>
      <c r="M24" s="19"/>
    </row>
    <row r="25" ht="18.75" customHeight="1" spans="1:13">
      <c r="A25" s="8"/>
      <c r="B25" s="9"/>
      <c r="C25" s="9" t="s">
        <v>162</v>
      </c>
      <c r="D25" s="9"/>
      <c r="E25" s="10"/>
      <c r="F25" s="11"/>
      <c r="G25" s="11"/>
      <c r="H25" s="11">
        <v>1239.75</v>
      </c>
      <c r="I25" s="11">
        <v>56.85</v>
      </c>
      <c r="J25" s="11"/>
      <c r="K25" s="11">
        <v>1180.92</v>
      </c>
      <c r="L25" s="11">
        <v>1.98</v>
      </c>
      <c r="M25" s="19"/>
    </row>
    <row r="26" ht="18.75" customHeight="1" spans="1:13">
      <c r="A26" s="8"/>
      <c r="B26" s="9"/>
      <c r="C26" s="9" t="s">
        <v>163</v>
      </c>
      <c r="D26" s="9"/>
      <c r="E26" s="10"/>
      <c r="F26" s="11"/>
      <c r="G26" s="11"/>
      <c r="H26" s="11">
        <v>1239.75</v>
      </c>
      <c r="I26" s="11">
        <v>56.85</v>
      </c>
      <c r="J26" s="11"/>
      <c r="K26" s="11">
        <v>1180.92</v>
      </c>
      <c r="L26" s="11">
        <v>1.98</v>
      </c>
      <c r="M26" s="19"/>
    </row>
    <row r="27" ht="25.5" customHeight="1" spans="1:13">
      <c r="A27" s="8">
        <v>1</v>
      </c>
      <c r="B27" s="9" t="s">
        <v>164</v>
      </c>
      <c r="C27" s="9" t="s">
        <v>165</v>
      </c>
      <c r="D27" s="9"/>
      <c r="E27" s="10" t="s">
        <v>137</v>
      </c>
      <c r="F27" s="11">
        <v>0.088</v>
      </c>
      <c r="G27" s="11">
        <v>374.82</v>
      </c>
      <c r="H27" s="11">
        <v>32.98</v>
      </c>
      <c r="I27" s="11">
        <v>32.98</v>
      </c>
      <c r="J27" s="11"/>
      <c r="K27" s="11"/>
      <c r="L27" s="11"/>
      <c r="M27" s="19"/>
    </row>
    <row r="28" ht="25.5" customHeight="1" spans="1:13">
      <c r="A28" s="8">
        <v>2</v>
      </c>
      <c r="B28" s="9" t="s">
        <v>138</v>
      </c>
      <c r="C28" s="9" t="s">
        <v>139</v>
      </c>
      <c r="D28" s="9"/>
      <c r="E28" s="10" t="s">
        <v>137</v>
      </c>
      <c r="F28" s="11">
        <v>0.085</v>
      </c>
      <c r="G28" s="11">
        <v>304.13</v>
      </c>
      <c r="H28" s="11">
        <v>25.85</v>
      </c>
      <c r="I28" s="11">
        <v>23.87</v>
      </c>
      <c r="J28" s="11"/>
      <c r="K28" s="11"/>
      <c r="L28" s="11">
        <v>1.98</v>
      </c>
      <c r="M28" s="19"/>
    </row>
    <row r="29" ht="25.5" customHeight="1" spans="1:13">
      <c r="A29" s="29">
        <v>3</v>
      </c>
      <c r="B29" s="14" t="s">
        <v>166</v>
      </c>
      <c r="C29" s="14" t="s">
        <v>167</v>
      </c>
      <c r="D29" s="14"/>
      <c r="E29" s="13" t="s">
        <v>15</v>
      </c>
      <c r="F29" s="31">
        <v>4</v>
      </c>
      <c r="G29" s="31">
        <v>275.23</v>
      </c>
      <c r="H29" s="31">
        <v>1100.92</v>
      </c>
      <c r="I29" s="31"/>
      <c r="J29" s="31"/>
      <c r="K29" s="31">
        <v>1100.92</v>
      </c>
      <c r="L29" s="31"/>
      <c r="M29" s="20"/>
    </row>
    <row r="30" ht="18" customHeight="1" spans="1:13">
      <c r="A30" s="15" t="s">
        <v>117</v>
      </c>
      <c r="B30" s="15"/>
      <c r="C30" s="15"/>
      <c r="D30" s="16" t="s">
        <v>118</v>
      </c>
      <c r="E30" s="16"/>
      <c r="F30" s="16"/>
      <c r="G30" s="16"/>
      <c r="H30" s="16"/>
      <c r="I30" s="16"/>
      <c r="J30" s="17" t="s">
        <v>119</v>
      </c>
      <c r="K30" s="17"/>
      <c r="L30" s="17"/>
      <c r="M30" s="17"/>
    </row>
    <row r="31" ht="43.5" customHeight="1" spans="1:13">
      <c r="A31" s="1" t="s">
        <v>120</v>
      </c>
      <c r="B31" s="1"/>
      <c r="C31" s="1"/>
      <c r="D31" s="1"/>
      <c r="E31" s="1"/>
      <c r="F31" s="1"/>
      <c r="G31" s="1"/>
      <c r="H31" s="1"/>
      <c r="I31" s="1"/>
      <c r="J31" s="2"/>
      <c r="K31" s="2"/>
      <c r="L31" s="2"/>
      <c r="M31" s="2"/>
    </row>
    <row r="32" ht="28.5" customHeight="1" spans="1:13">
      <c r="A32" s="3" t="s">
        <v>73</v>
      </c>
      <c r="B32" s="3"/>
      <c r="C32" s="3"/>
      <c r="D32" s="4"/>
      <c r="E32" s="4"/>
      <c r="F32" s="4"/>
      <c r="G32" s="4"/>
      <c r="H32" s="4"/>
      <c r="I32" s="4"/>
      <c r="J32" s="5" t="s">
        <v>168</v>
      </c>
      <c r="K32" s="5"/>
      <c r="L32" s="5"/>
      <c r="M32" s="5"/>
    </row>
    <row r="33" ht="18" customHeight="1" spans="1:13">
      <c r="A33" s="6" t="s">
        <v>1</v>
      </c>
      <c r="B33" s="7" t="s">
        <v>122</v>
      </c>
      <c r="C33" s="7" t="s">
        <v>123</v>
      </c>
      <c r="D33" s="7"/>
      <c r="E33" s="7" t="s">
        <v>5</v>
      </c>
      <c r="F33" s="7" t="s">
        <v>124</v>
      </c>
      <c r="G33" s="7" t="s">
        <v>125</v>
      </c>
      <c r="H33" s="7" t="s">
        <v>126</v>
      </c>
      <c r="I33" s="7" t="s">
        <v>127</v>
      </c>
      <c r="J33" s="7"/>
      <c r="K33" s="7"/>
      <c r="L33" s="7"/>
      <c r="M33" s="18" t="s">
        <v>128</v>
      </c>
    </row>
    <row r="34" ht="18" customHeight="1" spans="1:13">
      <c r="A34" s="32"/>
      <c r="B34" s="33"/>
      <c r="C34" s="33"/>
      <c r="D34" s="33"/>
      <c r="E34" s="33"/>
      <c r="F34" s="33"/>
      <c r="G34" s="33"/>
      <c r="H34" s="33"/>
      <c r="I34" s="33" t="s">
        <v>82</v>
      </c>
      <c r="J34" s="33"/>
      <c r="K34" s="33" t="s">
        <v>83</v>
      </c>
      <c r="L34" s="33" t="s">
        <v>86</v>
      </c>
      <c r="M34" s="38"/>
    </row>
    <row r="35" ht="25.5" customHeight="1" spans="1:13">
      <c r="A35" s="8">
        <v>4</v>
      </c>
      <c r="B35" s="9" t="s">
        <v>169</v>
      </c>
      <c r="C35" s="9" t="s">
        <v>170</v>
      </c>
      <c r="D35" s="9"/>
      <c r="E35" s="10" t="s">
        <v>171</v>
      </c>
      <c r="F35" s="11">
        <v>4</v>
      </c>
      <c r="G35" s="11">
        <v>20</v>
      </c>
      <c r="H35" s="11">
        <v>80</v>
      </c>
      <c r="I35" s="11"/>
      <c r="J35" s="11"/>
      <c r="K35" s="11">
        <v>80</v>
      </c>
      <c r="L35" s="11"/>
      <c r="M35" s="19"/>
    </row>
    <row r="36" ht="18.75" customHeight="1" spans="1:13">
      <c r="A36" s="8"/>
      <c r="B36" s="9"/>
      <c r="C36" s="9" t="s">
        <v>172</v>
      </c>
      <c r="D36" s="9"/>
      <c r="E36" s="10"/>
      <c r="F36" s="11"/>
      <c r="G36" s="11"/>
      <c r="H36" s="11">
        <v>3583.98</v>
      </c>
      <c r="I36" s="11">
        <v>537.63</v>
      </c>
      <c r="J36" s="11"/>
      <c r="K36" s="11">
        <v>1992.3</v>
      </c>
      <c r="L36" s="11">
        <v>1054.05</v>
      </c>
      <c r="M36" s="19"/>
    </row>
    <row r="37" ht="25.5" customHeight="1" spans="1:13">
      <c r="A37" s="8">
        <v>1</v>
      </c>
      <c r="B37" s="9" t="s">
        <v>173</v>
      </c>
      <c r="C37" s="9" t="s">
        <v>174</v>
      </c>
      <c r="D37" s="9"/>
      <c r="E37" s="10" t="s">
        <v>175</v>
      </c>
      <c r="F37" s="11">
        <v>1.6</v>
      </c>
      <c r="G37" s="11">
        <v>174.02</v>
      </c>
      <c r="H37" s="11">
        <v>278.43</v>
      </c>
      <c r="I37" s="11">
        <v>55.26</v>
      </c>
      <c r="J37" s="11"/>
      <c r="K37" s="11"/>
      <c r="L37" s="11">
        <v>223.17</v>
      </c>
      <c r="M37" s="19"/>
    </row>
    <row r="38" ht="36.75" customHeight="1" spans="1:13">
      <c r="A38" s="8">
        <v>2</v>
      </c>
      <c r="B38" s="9" t="s">
        <v>176</v>
      </c>
      <c r="C38" s="9" t="s">
        <v>177</v>
      </c>
      <c r="D38" s="9"/>
      <c r="E38" s="10" t="s">
        <v>175</v>
      </c>
      <c r="F38" s="11">
        <v>1.6</v>
      </c>
      <c r="G38" s="11">
        <v>2065.97</v>
      </c>
      <c r="H38" s="11">
        <v>3305.55</v>
      </c>
      <c r="I38" s="11">
        <v>482.37</v>
      </c>
      <c r="J38" s="11"/>
      <c r="K38" s="11">
        <v>1992.3</v>
      </c>
      <c r="L38" s="11">
        <v>830.88</v>
      </c>
      <c r="M38" s="19"/>
    </row>
    <row r="39" ht="25.5" customHeight="1" spans="1:13">
      <c r="A39" s="8"/>
      <c r="B39" s="9"/>
      <c r="C39" s="9" t="s">
        <v>178</v>
      </c>
      <c r="D39" s="9"/>
      <c r="E39" s="10"/>
      <c r="F39" s="11"/>
      <c r="G39" s="11"/>
      <c r="H39" s="11">
        <v>161590.75</v>
      </c>
      <c r="I39" s="11">
        <v>39503.76</v>
      </c>
      <c r="J39" s="11"/>
      <c r="K39" s="11">
        <v>109262.76</v>
      </c>
      <c r="L39" s="11">
        <v>12824.23</v>
      </c>
      <c r="M39" s="19"/>
    </row>
    <row r="40" ht="25.5" customHeight="1" spans="1:13">
      <c r="A40" s="8"/>
      <c r="B40" s="9"/>
      <c r="C40" s="9" t="s">
        <v>179</v>
      </c>
      <c r="D40" s="9"/>
      <c r="E40" s="10"/>
      <c r="F40" s="11"/>
      <c r="G40" s="11"/>
      <c r="H40" s="11">
        <v>15260.5</v>
      </c>
      <c r="I40" s="11"/>
      <c r="J40" s="11"/>
      <c r="K40" s="11">
        <v>15260.5</v>
      </c>
      <c r="L40" s="11"/>
      <c r="M40" s="19"/>
    </row>
    <row r="41" ht="25.5" customHeight="1" spans="1:13">
      <c r="A41" s="8">
        <v>1</v>
      </c>
      <c r="B41" s="9" t="s">
        <v>180</v>
      </c>
      <c r="C41" s="9" t="s">
        <v>179</v>
      </c>
      <c r="D41" s="9"/>
      <c r="E41" s="10" t="s">
        <v>145</v>
      </c>
      <c r="F41" s="11">
        <v>50</v>
      </c>
      <c r="G41" s="11">
        <v>305.21</v>
      </c>
      <c r="H41" s="11">
        <v>15260.5</v>
      </c>
      <c r="I41" s="11"/>
      <c r="J41" s="11"/>
      <c r="K41" s="11">
        <v>15260.5</v>
      </c>
      <c r="L41" s="11"/>
      <c r="M41" s="19"/>
    </row>
    <row r="42" ht="18.75" customHeight="1" spans="1:13">
      <c r="A42" s="8"/>
      <c r="B42" s="9"/>
      <c r="C42" s="9" t="s">
        <v>181</v>
      </c>
      <c r="D42" s="9"/>
      <c r="E42" s="10"/>
      <c r="F42" s="11"/>
      <c r="G42" s="11"/>
      <c r="H42" s="11">
        <v>31251.25</v>
      </c>
      <c r="I42" s="11"/>
      <c r="J42" s="11"/>
      <c r="K42" s="11">
        <v>31251.25</v>
      </c>
      <c r="L42" s="11"/>
      <c r="M42" s="19"/>
    </row>
    <row r="43" ht="25.5" customHeight="1" spans="1:13">
      <c r="A43" s="8">
        <v>1</v>
      </c>
      <c r="B43" s="9" t="s">
        <v>182</v>
      </c>
      <c r="C43" s="9" t="s">
        <v>183</v>
      </c>
      <c r="D43" s="9"/>
      <c r="E43" s="10" t="s">
        <v>184</v>
      </c>
      <c r="F43" s="11">
        <v>43.56</v>
      </c>
      <c r="G43" s="11">
        <v>717.43</v>
      </c>
      <c r="H43" s="11">
        <v>31251.25</v>
      </c>
      <c r="I43" s="11"/>
      <c r="J43" s="11"/>
      <c r="K43" s="11">
        <v>31251.25</v>
      </c>
      <c r="L43" s="11"/>
      <c r="M43" s="19"/>
    </row>
    <row r="44" ht="18.75" customHeight="1" spans="1:13">
      <c r="A44" s="8"/>
      <c r="B44" s="9"/>
      <c r="C44" s="9" t="s">
        <v>133</v>
      </c>
      <c r="D44" s="9"/>
      <c r="E44" s="10"/>
      <c r="F44" s="11"/>
      <c r="G44" s="11"/>
      <c r="H44" s="11">
        <v>87406.27</v>
      </c>
      <c r="I44" s="11">
        <v>38479.57</v>
      </c>
      <c r="J44" s="11"/>
      <c r="K44" s="11">
        <v>36264.87</v>
      </c>
      <c r="L44" s="11">
        <v>12661.83</v>
      </c>
      <c r="M44" s="19"/>
    </row>
    <row r="45" ht="18.75" customHeight="1" spans="1:13">
      <c r="A45" s="8"/>
      <c r="B45" s="9"/>
      <c r="C45" s="9" t="s">
        <v>185</v>
      </c>
      <c r="D45" s="9"/>
      <c r="E45" s="10"/>
      <c r="F45" s="11"/>
      <c r="G45" s="11"/>
      <c r="H45" s="11">
        <v>44329.52</v>
      </c>
      <c r="I45" s="11">
        <v>31616.71</v>
      </c>
      <c r="J45" s="11"/>
      <c r="K45" s="11">
        <v>50.98</v>
      </c>
      <c r="L45" s="11">
        <v>12661.83</v>
      </c>
      <c r="M45" s="19"/>
    </row>
    <row r="46" ht="25.5" customHeight="1" spans="1:13">
      <c r="A46" s="8">
        <v>1</v>
      </c>
      <c r="B46" s="9" t="s">
        <v>135</v>
      </c>
      <c r="C46" s="9" t="s">
        <v>136</v>
      </c>
      <c r="D46" s="9"/>
      <c r="E46" s="10" t="s">
        <v>137</v>
      </c>
      <c r="F46" s="11">
        <v>195.072</v>
      </c>
      <c r="G46" s="11">
        <v>30.56</v>
      </c>
      <c r="H46" s="11">
        <v>5961.4</v>
      </c>
      <c r="I46" s="11">
        <v>1322.59</v>
      </c>
      <c r="J46" s="11"/>
      <c r="K46" s="11"/>
      <c r="L46" s="11">
        <v>4638.81</v>
      </c>
      <c r="M46" s="19"/>
    </row>
    <row r="47" ht="25.5" customHeight="1" spans="1:13">
      <c r="A47" s="8">
        <v>2</v>
      </c>
      <c r="B47" s="9" t="s">
        <v>138</v>
      </c>
      <c r="C47" s="9" t="s">
        <v>139</v>
      </c>
      <c r="D47" s="9"/>
      <c r="E47" s="10" t="s">
        <v>137</v>
      </c>
      <c r="F47" s="11">
        <v>38.6242</v>
      </c>
      <c r="G47" s="11">
        <v>304.13</v>
      </c>
      <c r="H47" s="11">
        <v>11746.78</v>
      </c>
      <c r="I47" s="11">
        <v>10846.06</v>
      </c>
      <c r="J47" s="11"/>
      <c r="K47" s="11"/>
      <c r="L47" s="11">
        <v>900.72</v>
      </c>
      <c r="M47" s="19"/>
    </row>
    <row r="48" ht="25.5" customHeight="1" spans="1:13">
      <c r="A48" s="8">
        <v>3</v>
      </c>
      <c r="B48" s="9" t="s">
        <v>140</v>
      </c>
      <c r="C48" s="9" t="s">
        <v>141</v>
      </c>
      <c r="D48" s="9"/>
      <c r="E48" s="10" t="s">
        <v>137</v>
      </c>
      <c r="F48" s="11">
        <v>154.4968</v>
      </c>
      <c r="G48" s="11">
        <v>172.31</v>
      </c>
      <c r="H48" s="11">
        <v>26621.34</v>
      </c>
      <c r="I48" s="11">
        <v>19448.06</v>
      </c>
      <c r="J48" s="11"/>
      <c r="K48" s="11">
        <v>50.98</v>
      </c>
      <c r="L48" s="11">
        <v>7122.3</v>
      </c>
      <c r="M48" s="19"/>
    </row>
    <row r="49" ht="18.75" customHeight="1" spans="1:13">
      <c r="A49" s="8"/>
      <c r="B49" s="9"/>
      <c r="C49" s="9" t="s">
        <v>142</v>
      </c>
      <c r="D49" s="9"/>
      <c r="E49" s="10"/>
      <c r="F49" s="11"/>
      <c r="G49" s="11"/>
      <c r="H49" s="11">
        <v>32921.72</v>
      </c>
      <c r="I49" s="11"/>
      <c r="J49" s="11"/>
      <c r="K49" s="11">
        <v>32921.72</v>
      </c>
      <c r="L49" s="11"/>
      <c r="M49" s="19"/>
    </row>
    <row r="50" ht="25.5" customHeight="1" spans="1:13">
      <c r="A50" s="8">
        <v>1</v>
      </c>
      <c r="B50" s="9" t="s">
        <v>186</v>
      </c>
      <c r="C50" s="9" t="s">
        <v>187</v>
      </c>
      <c r="D50" s="9"/>
      <c r="E50" s="10" t="s">
        <v>145</v>
      </c>
      <c r="F50" s="11">
        <v>1016</v>
      </c>
      <c r="G50" s="11">
        <v>20.52</v>
      </c>
      <c r="H50" s="11">
        <v>20848.32</v>
      </c>
      <c r="I50" s="11"/>
      <c r="J50" s="11"/>
      <c r="K50" s="11">
        <v>20848.32</v>
      </c>
      <c r="L50" s="11"/>
      <c r="M50" s="19"/>
    </row>
    <row r="51" ht="25.5" customHeight="1" spans="1:13">
      <c r="A51" s="8">
        <v>2</v>
      </c>
      <c r="B51" s="9" t="s">
        <v>188</v>
      </c>
      <c r="C51" s="9" t="s">
        <v>189</v>
      </c>
      <c r="D51" s="9"/>
      <c r="E51" s="10" t="s">
        <v>145</v>
      </c>
      <c r="F51" s="11">
        <v>901</v>
      </c>
      <c r="G51" s="11">
        <v>13.4</v>
      </c>
      <c r="H51" s="11">
        <v>12073.4</v>
      </c>
      <c r="I51" s="11"/>
      <c r="J51" s="11"/>
      <c r="K51" s="11">
        <v>12073.4</v>
      </c>
      <c r="L51" s="11"/>
      <c r="M51" s="19"/>
    </row>
    <row r="52" ht="18.75" customHeight="1" spans="1:13">
      <c r="A52" s="8"/>
      <c r="B52" s="9"/>
      <c r="C52" s="9" t="s">
        <v>148</v>
      </c>
      <c r="D52" s="9"/>
      <c r="E52" s="10"/>
      <c r="F52" s="11"/>
      <c r="G52" s="11"/>
      <c r="H52" s="11">
        <v>6862.86</v>
      </c>
      <c r="I52" s="11">
        <v>6862.86</v>
      </c>
      <c r="J52" s="11"/>
      <c r="K52" s="11"/>
      <c r="L52" s="11"/>
      <c r="M52" s="19"/>
    </row>
    <row r="53" ht="25.5" customHeight="1" spans="1:13">
      <c r="A53" s="8">
        <v>1</v>
      </c>
      <c r="B53" s="9" t="s">
        <v>190</v>
      </c>
      <c r="C53" s="9" t="s">
        <v>191</v>
      </c>
      <c r="D53" s="9"/>
      <c r="E53" s="10" t="s">
        <v>145</v>
      </c>
      <c r="F53" s="11">
        <v>1016</v>
      </c>
      <c r="G53" s="11">
        <v>3.58</v>
      </c>
      <c r="H53" s="11">
        <v>3637.28</v>
      </c>
      <c r="I53" s="11">
        <v>3637.28</v>
      </c>
      <c r="J53" s="11"/>
      <c r="K53" s="11"/>
      <c r="L53" s="11"/>
      <c r="M53" s="19"/>
    </row>
    <row r="54" ht="25.5" customHeight="1" spans="1:13">
      <c r="A54" s="8">
        <v>2</v>
      </c>
      <c r="B54" s="9" t="s">
        <v>192</v>
      </c>
      <c r="C54" s="9" t="s">
        <v>193</v>
      </c>
      <c r="D54" s="9"/>
      <c r="E54" s="10" t="s">
        <v>145</v>
      </c>
      <c r="F54" s="11">
        <v>901</v>
      </c>
      <c r="G54" s="11">
        <v>3.58</v>
      </c>
      <c r="H54" s="11">
        <v>3225.58</v>
      </c>
      <c r="I54" s="11">
        <v>3225.58</v>
      </c>
      <c r="J54" s="11"/>
      <c r="K54" s="11"/>
      <c r="L54" s="11"/>
      <c r="M54" s="19"/>
    </row>
    <row r="55" ht="18.75" customHeight="1" spans="1:13">
      <c r="A55" s="8"/>
      <c r="B55" s="9"/>
      <c r="C55" s="9" t="s">
        <v>153</v>
      </c>
      <c r="D55" s="9"/>
      <c r="E55" s="10"/>
      <c r="F55" s="11"/>
      <c r="G55" s="11"/>
      <c r="H55" s="11">
        <v>3292.17</v>
      </c>
      <c r="I55" s="11"/>
      <c r="J55" s="11"/>
      <c r="K55" s="11">
        <v>3292.17</v>
      </c>
      <c r="L55" s="11"/>
      <c r="M55" s="19"/>
    </row>
    <row r="56" ht="36.75" customHeight="1" spans="1:13">
      <c r="A56" s="8">
        <v>1</v>
      </c>
      <c r="B56" s="9" t="s">
        <v>154</v>
      </c>
      <c r="C56" s="9" t="s">
        <v>155</v>
      </c>
      <c r="D56" s="9"/>
      <c r="E56" s="10" t="s">
        <v>156</v>
      </c>
      <c r="F56" s="11">
        <v>1</v>
      </c>
      <c r="G56" s="11">
        <v>3292.17</v>
      </c>
      <c r="H56" s="11">
        <v>3292.17</v>
      </c>
      <c r="I56" s="11"/>
      <c r="J56" s="11"/>
      <c r="K56" s="11">
        <v>3292.17</v>
      </c>
      <c r="L56" s="11"/>
      <c r="M56" s="19"/>
    </row>
    <row r="57" ht="18.75" customHeight="1" spans="1:13">
      <c r="A57" s="8"/>
      <c r="B57" s="9"/>
      <c r="C57" s="9" t="s">
        <v>162</v>
      </c>
      <c r="D57" s="9"/>
      <c r="E57" s="10"/>
      <c r="F57" s="11"/>
      <c r="G57" s="11"/>
      <c r="H57" s="11">
        <v>27672.73</v>
      </c>
      <c r="I57" s="11">
        <v>1024.19</v>
      </c>
      <c r="J57" s="11"/>
      <c r="K57" s="11">
        <v>26486.14</v>
      </c>
      <c r="L57" s="11">
        <v>162.4</v>
      </c>
      <c r="M57" s="19"/>
    </row>
    <row r="58" ht="18.75" customHeight="1" spans="1:13">
      <c r="A58" s="8"/>
      <c r="B58" s="9"/>
      <c r="C58" s="9" t="s">
        <v>163</v>
      </c>
      <c r="D58" s="9"/>
      <c r="E58" s="10"/>
      <c r="F58" s="11"/>
      <c r="G58" s="11"/>
      <c r="H58" s="11">
        <v>6172.92</v>
      </c>
      <c r="I58" s="11">
        <v>260.4</v>
      </c>
      <c r="J58" s="11"/>
      <c r="K58" s="11">
        <v>5904.6</v>
      </c>
      <c r="L58" s="11">
        <v>7.93</v>
      </c>
      <c r="M58" s="19"/>
    </row>
    <row r="59" ht="25.5" customHeight="1" spans="1:13">
      <c r="A59" s="29">
        <v>1</v>
      </c>
      <c r="B59" s="14" t="s">
        <v>164</v>
      </c>
      <c r="C59" s="14" t="s">
        <v>165</v>
      </c>
      <c r="D59" s="14"/>
      <c r="E59" s="13" t="s">
        <v>137</v>
      </c>
      <c r="F59" s="31">
        <v>0.44</v>
      </c>
      <c r="G59" s="31">
        <v>374.82</v>
      </c>
      <c r="H59" s="31">
        <v>164.92</v>
      </c>
      <c r="I59" s="31">
        <v>164.92</v>
      </c>
      <c r="J59" s="31"/>
      <c r="K59" s="31"/>
      <c r="L59" s="31"/>
      <c r="M59" s="20"/>
    </row>
    <row r="60" ht="18" customHeight="1" spans="1:13">
      <c r="A60" s="15" t="s">
        <v>117</v>
      </c>
      <c r="B60" s="15"/>
      <c r="C60" s="15"/>
      <c r="D60" s="16" t="s">
        <v>118</v>
      </c>
      <c r="E60" s="16"/>
      <c r="F60" s="16"/>
      <c r="G60" s="16"/>
      <c r="H60" s="16"/>
      <c r="I60" s="16"/>
      <c r="J60" s="17" t="s">
        <v>119</v>
      </c>
      <c r="K60" s="17"/>
      <c r="L60" s="17"/>
      <c r="M60" s="17"/>
    </row>
    <row r="61" ht="43.5" customHeight="1" spans="1:13">
      <c r="A61" s="1" t="s">
        <v>120</v>
      </c>
      <c r="B61" s="1"/>
      <c r="C61" s="1"/>
      <c r="D61" s="1"/>
      <c r="E61" s="1"/>
      <c r="F61" s="1"/>
      <c r="G61" s="1"/>
      <c r="H61" s="1"/>
      <c r="I61" s="1"/>
      <c r="J61" s="2"/>
      <c r="K61" s="2"/>
      <c r="L61" s="2"/>
      <c r="M61" s="2"/>
    </row>
    <row r="62" ht="28.5" customHeight="1" spans="1:13">
      <c r="A62" s="3" t="s">
        <v>73</v>
      </c>
      <c r="B62" s="3"/>
      <c r="C62" s="3"/>
      <c r="D62" s="4"/>
      <c r="E62" s="4"/>
      <c r="F62" s="4"/>
      <c r="G62" s="4"/>
      <c r="H62" s="4"/>
      <c r="I62" s="4"/>
      <c r="J62" s="5" t="s">
        <v>194</v>
      </c>
      <c r="K62" s="5"/>
      <c r="L62" s="5"/>
      <c r="M62" s="5"/>
    </row>
    <row r="63" ht="18" customHeight="1" spans="1:13">
      <c r="A63" s="6" t="s">
        <v>1</v>
      </c>
      <c r="B63" s="7" t="s">
        <v>122</v>
      </c>
      <c r="C63" s="7" t="s">
        <v>123</v>
      </c>
      <c r="D63" s="7"/>
      <c r="E63" s="7" t="s">
        <v>5</v>
      </c>
      <c r="F63" s="7" t="s">
        <v>124</v>
      </c>
      <c r="G63" s="7" t="s">
        <v>125</v>
      </c>
      <c r="H63" s="7" t="s">
        <v>126</v>
      </c>
      <c r="I63" s="7" t="s">
        <v>127</v>
      </c>
      <c r="J63" s="7"/>
      <c r="K63" s="7"/>
      <c r="L63" s="7"/>
      <c r="M63" s="18" t="s">
        <v>128</v>
      </c>
    </row>
    <row r="64" ht="18" customHeight="1" spans="1:13">
      <c r="A64" s="32"/>
      <c r="B64" s="33"/>
      <c r="C64" s="33"/>
      <c r="D64" s="33"/>
      <c r="E64" s="33"/>
      <c r="F64" s="33"/>
      <c r="G64" s="33"/>
      <c r="H64" s="33"/>
      <c r="I64" s="33" t="s">
        <v>82</v>
      </c>
      <c r="J64" s="33"/>
      <c r="K64" s="33" t="s">
        <v>83</v>
      </c>
      <c r="L64" s="33" t="s">
        <v>86</v>
      </c>
      <c r="M64" s="38"/>
    </row>
    <row r="65" ht="25.5" customHeight="1" spans="1:13">
      <c r="A65" s="8">
        <v>2</v>
      </c>
      <c r="B65" s="9" t="s">
        <v>138</v>
      </c>
      <c r="C65" s="9" t="s">
        <v>139</v>
      </c>
      <c r="D65" s="9"/>
      <c r="E65" s="10" t="s">
        <v>137</v>
      </c>
      <c r="F65" s="11">
        <v>0.34</v>
      </c>
      <c r="G65" s="11">
        <v>304.13</v>
      </c>
      <c r="H65" s="11">
        <v>103.4</v>
      </c>
      <c r="I65" s="11">
        <v>95.48</v>
      </c>
      <c r="J65" s="11"/>
      <c r="K65" s="11"/>
      <c r="L65" s="11">
        <v>7.93</v>
      </c>
      <c r="M65" s="19"/>
    </row>
    <row r="66" ht="25.5" customHeight="1" spans="1:13">
      <c r="A66" s="8">
        <v>3</v>
      </c>
      <c r="B66" s="9" t="s">
        <v>166</v>
      </c>
      <c r="C66" s="9" t="s">
        <v>167</v>
      </c>
      <c r="D66" s="9"/>
      <c r="E66" s="10" t="s">
        <v>15</v>
      </c>
      <c r="F66" s="11">
        <v>20</v>
      </c>
      <c r="G66" s="11">
        <v>275.23</v>
      </c>
      <c r="H66" s="11">
        <v>5504.6</v>
      </c>
      <c r="I66" s="11"/>
      <c r="J66" s="11"/>
      <c r="K66" s="11">
        <v>5504.6</v>
      </c>
      <c r="L66" s="11"/>
      <c r="M66" s="19"/>
    </row>
    <row r="67" ht="25.5" customHeight="1" spans="1:13">
      <c r="A67" s="8">
        <v>4</v>
      </c>
      <c r="B67" s="9" t="s">
        <v>169</v>
      </c>
      <c r="C67" s="9" t="s">
        <v>170</v>
      </c>
      <c r="D67" s="9"/>
      <c r="E67" s="10" t="s">
        <v>171</v>
      </c>
      <c r="F67" s="11">
        <v>20</v>
      </c>
      <c r="G67" s="11">
        <v>20</v>
      </c>
      <c r="H67" s="11">
        <v>400</v>
      </c>
      <c r="I67" s="11"/>
      <c r="J67" s="11"/>
      <c r="K67" s="11">
        <v>400</v>
      </c>
      <c r="L67" s="11"/>
      <c r="M67" s="19"/>
    </row>
    <row r="68" ht="18.75" customHeight="1" spans="1:13">
      <c r="A68" s="8"/>
      <c r="B68" s="9"/>
      <c r="C68" s="9" t="s">
        <v>195</v>
      </c>
      <c r="D68" s="9"/>
      <c r="E68" s="10"/>
      <c r="F68" s="11"/>
      <c r="G68" s="11"/>
      <c r="H68" s="11">
        <v>15137.61</v>
      </c>
      <c r="I68" s="11"/>
      <c r="J68" s="11"/>
      <c r="K68" s="11">
        <v>15137.61</v>
      </c>
      <c r="L68" s="11"/>
      <c r="M68" s="19"/>
    </row>
    <row r="69" ht="25.5" customHeight="1" spans="1:13">
      <c r="A69" s="8">
        <v>1</v>
      </c>
      <c r="B69" s="9" t="s">
        <v>196</v>
      </c>
      <c r="C69" s="9" t="s">
        <v>197</v>
      </c>
      <c r="D69" s="9"/>
      <c r="E69" s="10" t="s">
        <v>15</v>
      </c>
      <c r="F69" s="11">
        <v>3</v>
      </c>
      <c r="G69" s="11">
        <v>5045.87</v>
      </c>
      <c r="H69" s="11">
        <v>15137.61</v>
      </c>
      <c r="I69" s="11"/>
      <c r="J69" s="11"/>
      <c r="K69" s="11">
        <v>15137.61</v>
      </c>
      <c r="L69" s="11"/>
      <c r="M69" s="19"/>
    </row>
    <row r="70" ht="18.75" customHeight="1" spans="1:13">
      <c r="A70" s="8"/>
      <c r="B70" s="9"/>
      <c r="C70" s="9" t="s">
        <v>198</v>
      </c>
      <c r="D70" s="9"/>
      <c r="E70" s="10"/>
      <c r="F70" s="11"/>
      <c r="G70" s="11"/>
      <c r="H70" s="11">
        <v>4241.47</v>
      </c>
      <c r="I70" s="11">
        <v>509.19</v>
      </c>
      <c r="J70" s="11"/>
      <c r="K70" s="11">
        <v>3629.28</v>
      </c>
      <c r="L70" s="11">
        <v>102.98</v>
      </c>
      <c r="M70" s="19"/>
    </row>
    <row r="71" ht="25.5" customHeight="1" spans="1:13">
      <c r="A71" s="8">
        <v>1</v>
      </c>
      <c r="B71" s="9" t="s">
        <v>199</v>
      </c>
      <c r="C71" s="9" t="s">
        <v>200</v>
      </c>
      <c r="D71" s="9"/>
      <c r="E71" s="10" t="s">
        <v>137</v>
      </c>
      <c r="F71" s="11">
        <v>2.2068</v>
      </c>
      <c r="G71" s="11">
        <v>103.59</v>
      </c>
      <c r="H71" s="11">
        <v>228.6</v>
      </c>
      <c r="I71" s="11">
        <v>178.79</v>
      </c>
      <c r="J71" s="11"/>
      <c r="K71" s="11"/>
      <c r="L71" s="11">
        <v>49.81</v>
      </c>
      <c r="M71" s="19"/>
    </row>
    <row r="72" ht="25.5" customHeight="1" spans="1:13">
      <c r="A72" s="8">
        <v>2</v>
      </c>
      <c r="B72" s="9" t="s">
        <v>164</v>
      </c>
      <c r="C72" s="9" t="s">
        <v>165</v>
      </c>
      <c r="D72" s="9"/>
      <c r="E72" s="10" t="s">
        <v>137</v>
      </c>
      <c r="F72" s="11">
        <v>0.2452</v>
      </c>
      <c r="G72" s="11">
        <v>374.82</v>
      </c>
      <c r="H72" s="11">
        <v>91.91</v>
      </c>
      <c r="I72" s="11">
        <v>91.91</v>
      </c>
      <c r="J72" s="11"/>
      <c r="K72" s="11"/>
      <c r="L72" s="11"/>
      <c r="M72" s="19"/>
    </row>
    <row r="73" ht="25.5" customHeight="1" spans="1:13">
      <c r="A73" s="8">
        <v>3</v>
      </c>
      <c r="B73" s="9" t="s">
        <v>138</v>
      </c>
      <c r="C73" s="9" t="s">
        <v>139</v>
      </c>
      <c r="D73" s="9"/>
      <c r="E73" s="10" t="s">
        <v>137</v>
      </c>
      <c r="F73" s="11">
        <v>0.2504</v>
      </c>
      <c r="G73" s="11">
        <v>304.13</v>
      </c>
      <c r="H73" s="11">
        <v>76.15</v>
      </c>
      <c r="I73" s="11">
        <v>70.31</v>
      </c>
      <c r="J73" s="11"/>
      <c r="K73" s="11"/>
      <c r="L73" s="11">
        <v>5.84</v>
      </c>
      <c r="M73" s="19"/>
    </row>
    <row r="74" ht="25.5" customHeight="1" spans="1:13">
      <c r="A74" s="8">
        <v>4</v>
      </c>
      <c r="B74" s="9" t="s">
        <v>140</v>
      </c>
      <c r="C74" s="9" t="s">
        <v>141</v>
      </c>
      <c r="D74" s="9"/>
      <c r="E74" s="10" t="s">
        <v>137</v>
      </c>
      <c r="F74" s="11">
        <v>1.0016</v>
      </c>
      <c r="G74" s="11">
        <v>172.31</v>
      </c>
      <c r="H74" s="11">
        <v>172.59</v>
      </c>
      <c r="I74" s="11">
        <v>126.08</v>
      </c>
      <c r="J74" s="11"/>
      <c r="K74" s="11">
        <v>0.33</v>
      </c>
      <c r="L74" s="11">
        <v>46.17</v>
      </c>
      <c r="M74" s="19"/>
    </row>
    <row r="75" ht="25.5" customHeight="1" spans="1:13">
      <c r="A75" s="8">
        <v>5</v>
      </c>
      <c r="B75" s="9" t="s">
        <v>201</v>
      </c>
      <c r="C75" s="9" t="s">
        <v>202</v>
      </c>
      <c r="D75" s="9"/>
      <c r="E75" s="10" t="s">
        <v>137</v>
      </c>
      <c r="F75" s="11">
        <v>0.084</v>
      </c>
      <c r="G75" s="11">
        <v>3999.04</v>
      </c>
      <c r="H75" s="11">
        <v>335.92</v>
      </c>
      <c r="I75" s="11">
        <v>42.1</v>
      </c>
      <c r="J75" s="11"/>
      <c r="K75" s="11">
        <v>292.65</v>
      </c>
      <c r="L75" s="11">
        <v>1.16</v>
      </c>
      <c r="M75" s="19"/>
    </row>
    <row r="76" ht="25.5" customHeight="1" spans="1:13">
      <c r="A76" s="8">
        <v>6</v>
      </c>
      <c r="B76" s="9" t="s">
        <v>203</v>
      </c>
      <c r="C76" s="9" t="s">
        <v>204</v>
      </c>
      <c r="D76" s="9"/>
      <c r="E76" s="10" t="s">
        <v>171</v>
      </c>
      <c r="F76" s="11">
        <v>2</v>
      </c>
      <c r="G76" s="11">
        <v>1376.15</v>
      </c>
      <c r="H76" s="11">
        <v>2752.3</v>
      </c>
      <c r="I76" s="11"/>
      <c r="J76" s="11"/>
      <c r="K76" s="11">
        <v>2752.3</v>
      </c>
      <c r="L76" s="11"/>
      <c r="M76" s="19"/>
    </row>
    <row r="77" ht="25.5" customHeight="1" spans="1:13">
      <c r="A77" s="8">
        <v>7</v>
      </c>
      <c r="B77" s="9" t="s">
        <v>205</v>
      </c>
      <c r="C77" s="9" t="s">
        <v>206</v>
      </c>
      <c r="D77" s="9"/>
      <c r="E77" s="10" t="s">
        <v>171</v>
      </c>
      <c r="F77" s="11">
        <v>2</v>
      </c>
      <c r="G77" s="11">
        <v>50</v>
      </c>
      <c r="H77" s="11">
        <v>100</v>
      </c>
      <c r="I77" s="11"/>
      <c r="J77" s="11"/>
      <c r="K77" s="11">
        <v>100</v>
      </c>
      <c r="L77" s="11"/>
      <c r="M77" s="19"/>
    </row>
    <row r="78" ht="25.5" customHeight="1" spans="1:13">
      <c r="A78" s="8">
        <v>8</v>
      </c>
      <c r="B78" s="9" t="s">
        <v>207</v>
      </c>
      <c r="C78" s="9" t="s">
        <v>208</v>
      </c>
      <c r="D78" s="9"/>
      <c r="E78" s="10" t="s">
        <v>171</v>
      </c>
      <c r="F78" s="11">
        <v>2</v>
      </c>
      <c r="G78" s="11">
        <v>242</v>
      </c>
      <c r="H78" s="11">
        <v>484</v>
      </c>
      <c r="I78" s="11"/>
      <c r="J78" s="11"/>
      <c r="K78" s="11">
        <v>484</v>
      </c>
      <c r="L78" s="11"/>
      <c r="M78" s="19"/>
    </row>
    <row r="79" ht="18.75" customHeight="1" spans="1:13">
      <c r="A79" s="8"/>
      <c r="B79" s="9"/>
      <c r="C79" s="9" t="s">
        <v>209</v>
      </c>
      <c r="D79" s="9"/>
      <c r="E79" s="10"/>
      <c r="F79" s="11"/>
      <c r="G79" s="11"/>
      <c r="H79" s="11">
        <v>2120.73</v>
      </c>
      <c r="I79" s="11">
        <v>254.6</v>
      </c>
      <c r="J79" s="11"/>
      <c r="K79" s="11">
        <v>1814.65</v>
      </c>
      <c r="L79" s="11">
        <v>51.49</v>
      </c>
      <c r="M79" s="19"/>
    </row>
    <row r="80" ht="25.5" customHeight="1" spans="1:13">
      <c r="A80" s="8">
        <v>1</v>
      </c>
      <c r="B80" s="9" t="s">
        <v>199</v>
      </c>
      <c r="C80" s="9" t="s">
        <v>200</v>
      </c>
      <c r="D80" s="9"/>
      <c r="E80" s="10" t="s">
        <v>137</v>
      </c>
      <c r="F80" s="11">
        <v>1.1034</v>
      </c>
      <c r="G80" s="11">
        <v>103.59</v>
      </c>
      <c r="H80" s="11">
        <v>114.3</v>
      </c>
      <c r="I80" s="11">
        <v>89.4</v>
      </c>
      <c r="J80" s="11"/>
      <c r="K80" s="11"/>
      <c r="L80" s="11">
        <v>24.9</v>
      </c>
      <c r="M80" s="19"/>
    </row>
    <row r="81" ht="25.5" customHeight="1" spans="1:13">
      <c r="A81" s="8">
        <v>2</v>
      </c>
      <c r="B81" s="9" t="s">
        <v>164</v>
      </c>
      <c r="C81" s="9" t="s">
        <v>165</v>
      </c>
      <c r="D81" s="9"/>
      <c r="E81" s="10" t="s">
        <v>137</v>
      </c>
      <c r="F81" s="11">
        <v>0.1226</v>
      </c>
      <c r="G81" s="11">
        <v>374.82</v>
      </c>
      <c r="H81" s="11">
        <v>45.95</v>
      </c>
      <c r="I81" s="11">
        <v>45.95</v>
      </c>
      <c r="J81" s="11"/>
      <c r="K81" s="11"/>
      <c r="L81" s="11"/>
      <c r="M81" s="19"/>
    </row>
    <row r="82" ht="25.5" customHeight="1" spans="1:13">
      <c r="A82" s="8">
        <v>3</v>
      </c>
      <c r="B82" s="9" t="s">
        <v>138</v>
      </c>
      <c r="C82" s="9" t="s">
        <v>139</v>
      </c>
      <c r="D82" s="9"/>
      <c r="E82" s="10" t="s">
        <v>137</v>
      </c>
      <c r="F82" s="11">
        <v>0.1252</v>
      </c>
      <c r="G82" s="11">
        <v>304.13</v>
      </c>
      <c r="H82" s="11">
        <v>38.08</v>
      </c>
      <c r="I82" s="11">
        <v>35.16</v>
      </c>
      <c r="J82" s="11"/>
      <c r="K82" s="11"/>
      <c r="L82" s="11">
        <v>2.92</v>
      </c>
      <c r="M82" s="19"/>
    </row>
    <row r="83" ht="25.5" customHeight="1" spans="1:13">
      <c r="A83" s="8">
        <v>4</v>
      </c>
      <c r="B83" s="9" t="s">
        <v>140</v>
      </c>
      <c r="C83" s="9" t="s">
        <v>141</v>
      </c>
      <c r="D83" s="9"/>
      <c r="E83" s="10" t="s">
        <v>137</v>
      </c>
      <c r="F83" s="11">
        <v>0.5008</v>
      </c>
      <c r="G83" s="11">
        <v>172.31</v>
      </c>
      <c r="H83" s="11">
        <v>86.29</v>
      </c>
      <c r="I83" s="11">
        <v>63.04</v>
      </c>
      <c r="J83" s="11"/>
      <c r="K83" s="11">
        <v>0.17</v>
      </c>
      <c r="L83" s="11">
        <v>23.09</v>
      </c>
      <c r="M83" s="19"/>
    </row>
    <row r="84" ht="25.5" customHeight="1" spans="1:13">
      <c r="A84" s="8">
        <v>5</v>
      </c>
      <c r="B84" s="9" t="s">
        <v>201</v>
      </c>
      <c r="C84" s="9" t="s">
        <v>202</v>
      </c>
      <c r="D84" s="9"/>
      <c r="E84" s="10" t="s">
        <v>137</v>
      </c>
      <c r="F84" s="11">
        <v>0.042</v>
      </c>
      <c r="G84" s="11">
        <v>3999.04</v>
      </c>
      <c r="H84" s="11">
        <v>167.96</v>
      </c>
      <c r="I84" s="11">
        <v>21.05</v>
      </c>
      <c r="J84" s="11"/>
      <c r="K84" s="11">
        <v>146.33</v>
      </c>
      <c r="L84" s="11">
        <v>0.58</v>
      </c>
      <c r="M84" s="19"/>
    </row>
    <row r="85" ht="25.5" customHeight="1" spans="1:13">
      <c r="A85" s="8">
        <v>6</v>
      </c>
      <c r="B85" s="9" t="s">
        <v>203</v>
      </c>
      <c r="C85" s="9" t="s">
        <v>204</v>
      </c>
      <c r="D85" s="9"/>
      <c r="E85" s="10" t="s">
        <v>171</v>
      </c>
      <c r="F85" s="11">
        <v>1</v>
      </c>
      <c r="G85" s="11">
        <v>1376.15</v>
      </c>
      <c r="H85" s="11">
        <v>1376.15</v>
      </c>
      <c r="I85" s="11"/>
      <c r="J85" s="11"/>
      <c r="K85" s="11">
        <v>1376.15</v>
      </c>
      <c r="L85" s="11"/>
      <c r="M85" s="19"/>
    </row>
    <row r="86" ht="25.5" customHeight="1" spans="1:13">
      <c r="A86" s="8">
        <v>7</v>
      </c>
      <c r="B86" s="9" t="s">
        <v>205</v>
      </c>
      <c r="C86" s="9" t="s">
        <v>206</v>
      </c>
      <c r="D86" s="9"/>
      <c r="E86" s="10" t="s">
        <v>171</v>
      </c>
      <c r="F86" s="11">
        <v>1</v>
      </c>
      <c r="G86" s="11">
        <v>50</v>
      </c>
      <c r="H86" s="11">
        <v>50</v>
      </c>
      <c r="I86" s="11"/>
      <c r="J86" s="11"/>
      <c r="K86" s="11">
        <v>50</v>
      </c>
      <c r="L86" s="11"/>
      <c r="M86" s="19"/>
    </row>
    <row r="87" ht="25.5" customHeight="1" spans="1:13">
      <c r="A87" s="8">
        <v>8</v>
      </c>
      <c r="B87" s="9" t="s">
        <v>207</v>
      </c>
      <c r="C87" s="9" t="s">
        <v>208</v>
      </c>
      <c r="D87" s="9"/>
      <c r="E87" s="10" t="s">
        <v>171</v>
      </c>
      <c r="F87" s="11">
        <v>1</v>
      </c>
      <c r="G87" s="11">
        <v>242</v>
      </c>
      <c r="H87" s="11">
        <v>242</v>
      </c>
      <c r="I87" s="11"/>
      <c r="J87" s="11"/>
      <c r="K87" s="11">
        <v>242</v>
      </c>
      <c r="L87" s="11"/>
      <c r="M87" s="19"/>
    </row>
    <row r="88" ht="25.5" customHeight="1" spans="1:13">
      <c r="A88" s="29"/>
      <c r="B88" s="14"/>
      <c r="C88" s="14" t="s">
        <v>210</v>
      </c>
      <c r="D88" s="14"/>
      <c r="E88" s="13"/>
      <c r="F88" s="31"/>
      <c r="G88" s="31"/>
      <c r="H88" s="31">
        <v>537306.83</v>
      </c>
      <c r="I88" s="31">
        <v>41989.36</v>
      </c>
      <c r="J88" s="31"/>
      <c r="K88" s="31">
        <v>319313.37</v>
      </c>
      <c r="L88" s="31">
        <v>176004.1</v>
      </c>
      <c r="M88" s="20"/>
    </row>
    <row r="89" ht="18" customHeight="1" spans="1:13">
      <c r="A89" s="15" t="s">
        <v>117</v>
      </c>
      <c r="B89" s="15"/>
      <c r="C89" s="15"/>
      <c r="D89" s="16" t="s">
        <v>118</v>
      </c>
      <c r="E89" s="16"/>
      <c r="F89" s="16"/>
      <c r="G89" s="16"/>
      <c r="H89" s="16"/>
      <c r="I89" s="16"/>
      <c r="J89" s="17" t="s">
        <v>119</v>
      </c>
      <c r="K89" s="17"/>
      <c r="L89" s="17"/>
      <c r="M89" s="17"/>
    </row>
    <row r="90" ht="43.5" customHeight="1" spans="1:13">
      <c r="A90" s="1" t="s">
        <v>120</v>
      </c>
      <c r="B90" s="1"/>
      <c r="C90" s="1"/>
      <c r="D90" s="1"/>
      <c r="E90" s="1"/>
      <c r="F90" s="1"/>
      <c r="G90" s="1"/>
      <c r="H90" s="1"/>
      <c r="I90" s="1"/>
      <c r="J90" s="2"/>
      <c r="K90" s="2"/>
      <c r="L90" s="2"/>
      <c r="M90" s="2"/>
    </row>
    <row r="91" ht="28.5" customHeight="1" spans="1:13">
      <c r="A91" s="3" t="s">
        <v>73</v>
      </c>
      <c r="B91" s="3"/>
      <c r="C91" s="3"/>
      <c r="D91" s="4"/>
      <c r="E91" s="4"/>
      <c r="F91" s="4"/>
      <c r="G91" s="4"/>
      <c r="H91" s="4"/>
      <c r="I91" s="4"/>
      <c r="J91" s="5" t="s">
        <v>211</v>
      </c>
      <c r="K91" s="5"/>
      <c r="L91" s="5"/>
      <c r="M91" s="5"/>
    </row>
    <row r="92" ht="18" customHeight="1" spans="1:13">
      <c r="A92" s="6" t="s">
        <v>1</v>
      </c>
      <c r="B92" s="7" t="s">
        <v>122</v>
      </c>
      <c r="C92" s="7" t="s">
        <v>123</v>
      </c>
      <c r="D92" s="7"/>
      <c r="E92" s="7" t="s">
        <v>5</v>
      </c>
      <c r="F92" s="7" t="s">
        <v>124</v>
      </c>
      <c r="G92" s="7" t="s">
        <v>125</v>
      </c>
      <c r="H92" s="7" t="s">
        <v>126</v>
      </c>
      <c r="I92" s="7" t="s">
        <v>127</v>
      </c>
      <c r="J92" s="7"/>
      <c r="K92" s="7"/>
      <c r="L92" s="7"/>
      <c r="M92" s="18" t="s">
        <v>128</v>
      </c>
    </row>
    <row r="93" ht="18" customHeight="1" spans="1:13">
      <c r="A93" s="32"/>
      <c r="B93" s="33"/>
      <c r="C93" s="33"/>
      <c r="D93" s="33"/>
      <c r="E93" s="33"/>
      <c r="F93" s="33"/>
      <c r="G93" s="33"/>
      <c r="H93" s="33"/>
      <c r="I93" s="33" t="s">
        <v>82</v>
      </c>
      <c r="J93" s="33"/>
      <c r="K93" s="33" t="s">
        <v>83</v>
      </c>
      <c r="L93" s="33" t="s">
        <v>86</v>
      </c>
      <c r="M93" s="38"/>
    </row>
    <row r="94" ht="18.75" customHeight="1" spans="1:13">
      <c r="A94" s="8"/>
      <c r="B94" s="9"/>
      <c r="C94" s="9" t="s">
        <v>212</v>
      </c>
      <c r="D94" s="9"/>
      <c r="E94" s="10"/>
      <c r="F94" s="11"/>
      <c r="G94" s="11"/>
      <c r="H94" s="11">
        <v>21789.12</v>
      </c>
      <c r="I94" s="11"/>
      <c r="J94" s="11"/>
      <c r="K94" s="11">
        <v>21789.12</v>
      </c>
      <c r="L94" s="11"/>
      <c r="M94" s="19"/>
    </row>
    <row r="95" ht="25.5" customHeight="1" spans="1:13">
      <c r="A95" s="8">
        <v>1</v>
      </c>
      <c r="B95" s="9" t="s">
        <v>213</v>
      </c>
      <c r="C95" s="9" t="s">
        <v>214</v>
      </c>
      <c r="D95" s="9"/>
      <c r="E95" s="10" t="s">
        <v>184</v>
      </c>
      <c r="F95" s="11">
        <v>48</v>
      </c>
      <c r="G95" s="11">
        <v>453.94</v>
      </c>
      <c r="H95" s="11">
        <v>21789.12</v>
      </c>
      <c r="I95" s="11"/>
      <c r="J95" s="11"/>
      <c r="K95" s="11">
        <v>21789.12</v>
      </c>
      <c r="L95" s="11"/>
      <c r="M95" s="19"/>
    </row>
    <row r="96" ht="25.5" customHeight="1" spans="1:13">
      <c r="A96" s="8"/>
      <c r="B96" s="9"/>
      <c r="C96" s="9" t="s">
        <v>215</v>
      </c>
      <c r="D96" s="9"/>
      <c r="E96" s="10"/>
      <c r="F96" s="11"/>
      <c r="G96" s="11"/>
      <c r="H96" s="11">
        <v>236749.75</v>
      </c>
      <c r="I96" s="11">
        <v>4145.59</v>
      </c>
      <c r="J96" s="11"/>
      <c r="K96" s="11">
        <v>70503.2</v>
      </c>
      <c r="L96" s="11">
        <v>162100.96</v>
      </c>
      <c r="M96" s="19"/>
    </row>
    <row r="97" ht="48" customHeight="1" spans="1:13">
      <c r="A97" s="8">
        <v>1</v>
      </c>
      <c r="B97" s="9" t="s">
        <v>216</v>
      </c>
      <c r="C97" s="9" t="s">
        <v>217</v>
      </c>
      <c r="D97" s="9"/>
      <c r="E97" s="10" t="s">
        <v>137</v>
      </c>
      <c r="F97" s="11">
        <v>1410.064</v>
      </c>
      <c r="G97" s="11">
        <v>117.9</v>
      </c>
      <c r="H97" s="11">
        <v>166246.55</v>
      </c>
      <c r="I97" s="11">
        <v>4145.59</v>
      </c>
      <c r="J97" s="11"/>
      <c r="K97" s="11"/>
      <c r="L97" s="11">
        <v>162100.96</v>
      </c>
      <c r="M97" s="19"/>
    </row>
    <row r="98" ht="25.5" customHeight="1" spans="1:13">
      <c r="A98" s="8">
        <v>2</v>
      </c>
      <c r="B98" s="9" t="s">
        <v>218</v>
      </c>
      <c r="C98" s="9" t="s">
        <v>219</v>
      </c>
      <c r="D98" s="9"/>
      <c r="E98" s="10" t="s">
        <v>220</v>
      </c>
      <c r="F98" s="11">
        <v>14100.64</v>
      </c>
      <c r="G98" s="11">
        <v>5</v>
      </c>
      <c r="H98" s="11">
        <v>70503.2</v>
      </c>
      <c r="I98" s="11"/>
      <c r="J98" s="11"/>
      <c r="K98" s="11">
        <v>70503.2</v>
      </c>
      <c r="L98" s="11"/>
      <c r="M98" s="19"/>
    </row>
    <row r="99" ht="25.5" customHeight="1" spans="1:13">
      <c r="A99" s="8"/>
      <c r="B99" s="9"/>
      <c r="C99" s="9" t="s">
        <v>221</v>
      </c>
      <c r="D99" s="9"/>
      <c r="E99" s="10"/>
      <c r="F99" s="11"/>
      <c r="G99" s="11"/>
      <c r="H99" s="11">
        <v>157509.96</v>
      </c>
      <c r="I99" s="11">
        <v>27255.48</v>
      </c>
      <c r="J99" s="11"/>
      <c r="K99" s="11">
        <v>120222.57</v>
      </c>
      <c r="L99" s="11">
        <v>10031.91</v>
      </c>
      <c r="M99" s="19"/>
    </row>
    <row r="100" ht="25.5" customHeight="1" spans="1:13">
      <c r="A100" s="8">
        <v>1</v>
      </c>
      <c r="B100" s="9" t="s">
        <v>173</v>
      </c>
      <c r="C100" s="9" t="s">
        <v>174</v>
      </c>
      <c r="D100" s="9"/>
      <c r="E100" s="10" t="s">
        <v>175</v>
      </c>
      <c r="F100" s="11">
        <v>15</v>
      </c>
      <c r="G100" s="11">
        <v>174.02</v>
      </c>
      <c r="H100" s="11">
        <v>2610.3</v>
      </c>
      <c r="I100" s="11">
        <v>518.1</v>
      </c>
      <c r="J100" s="11"/>
      <c r="K100" s="11"/>
      <c r="L100" s="11">
        <v>2092.2</v>
      </c>
      <c r="M100" s="19"/>
    </row>
    <row r="101" ht="36.75" customHeight="1" spans="1:13">
      <c r="A101" s="8">
        <v>2</v>
      </c>
      <c r="B101" s="9" t="s">
        <v>222</v>
      </c>
      <c r="C101" s="9" t="s">
        <v>223</v>
      </c>
      <c r="D101" s="9"/>
      <c r="E101" s="10" t="s">
        <v>175</v>
      </c>
      <c r="F101" s="11">
        <v>15</v>
      </c>
      <c r="G101" s="11">
        <v>2066.02</v>
      </c>
      <c r="H101" s="11">
        <v>30990.3</v>
      </c>
      <c r="I101" s="11">
        <v>4522.2</v>
      </c>
      <c r="J101" s="11"/>
      <c r="K101" s="11">
        <v>18678.6</v>
      </c>
      <c r="L101" s="11">
        <v>7789.5</v>
      </c>
      <c r="M101" s="19"/>
    </row>
    <row r="102" ht="36.75" customHeight="1" spans="1:13">
      <c r="A102" s="8">
        <v>3</v>
      </c>
      <c r="B102" s="9" t="s">
        <v>224</v>
      </c>
      <c r="C102" s="9" t="s">
        <v>225</v>
      </c>
      <c r="D102" s="9"/>
      <c r="E102" s="10" t="s">
        <v>175</v>
      </c>
      <c r="F102" s="11">
        <v>15</v>
      </c>
      <c r="G102" s="11">
        <v>7932.25</v>
      </c>
      <c r="H102" s="11">
        <v>118983.75</v>
      </c>
      <c r="I102" s="11">
        <v>20437.05</v>
      </c>
      <c r="J102" s="11"/>
      <c r="K102" s="11">
        <v>98546.7</v>
      </c>
      <c r="L102" s="11"/>
      <c r="M102" s="19"/>
    </row>
    <row r="103" ht="36.75" customHeight="1" spans="1:13">
      <c r="A103" s="8">
        <v>4</v>
      </c>
      <c r="B103" s="9" t="s">
        <v>226</v>
      </c>
      <c r="C103" s="9" t="s">
        <v>227</v>
      </c>
      <c r="D103" s="9"/>
      <c r="E103" s="10" t="s">
        <v>228</v>
      </c>
      <c r="F103" s="11"/>
      <c r="G103" s="11">
        <v>2116.1</v>
      </c>
      <c r="H103" s="11"/>
      <c r="I103" s="11"/>
      <c r="J103" s="11"/>
      <c r="K103" s="11"/>
      <c r="L103" s="11"/>
      <c r="M103" s="19"/>
    </row>
    <row r="104" ht="36.75" customHeight="1" spans="1:13">
      <c r="A104" s="8">
        <v>5</v>
      </c>
      <c r="B104" s="9" t="s">
        <v>229</v>
      </c>
      <c r="C104" s="9" t="s">
        <v>230</v>
      </c>
      <c r="D104" s="9"/>
      <c r="E104" s="10" t="s">
        <v>228</v>
      </c>
      <c r="F104" s="11">
        <v>9</v>
      </c>
      <c r="G104" s="11">
        <v>547.29</v>
      </c>
      <c r="H104" s="11">
        <v>4925.61</v>
      </c>
      <c r="I104" s="11">
        <v>1778.13</v>
      </c>
      <c r="J104" s="11"/>
      <c r="K104" s="11">
        <v>2997.27</v>
      </c>
      <c r="L104" s="11">
        <v>150.21</v>
      </c>
      <c r="M104" s="19"/>
    </row>
    <row r="105" ht="18.75" customHeight="1" spans="1:13">
      <c r="A105" s="8"/>
      <c r="B105" s="9"/>
      <c r="C105" s="9" t="s">
        <v>231</v>
      </c>
      <c r="D105" s="9"/>
      <c r="E105" s="10"/>
      <c r="F105" s="11"/>
      <c r="G105" s="11"/>
      <c r="H105" s="11">
        <v>64777.27</v>
      </c>
      <c r="I105" s="11">
        <v>10588.29</v>
      </c>
      <c r="J105" s="11"/>
      <c r="K105" s="11">
        <v>50317.75</v>
      </c>
      <c r="L105" s="11">
        <v>3871.23</v>
      </c>
      <c r="M105" s="19"/>
    </row>
    <row r="106" ht="25.5" customHeight="1" spans="1:13">
      <c r="A106" s="8">
        <v>1</v>
      </c>
      <c r="B106" s="9" t="s">
        <v>173</v>
      </c>
      <c r="C106" s="9" t="s">
        <v>174</v>
      </c>
      <c r="D106" s="9"/>
      <c r="E106" s="10" t="s">
        <v>175</v>
      </c>
      <c r="F106" s="11">
        <v>5.85</v>
      </c>
      <c r="G106" s="11">
        <v>174.02</v>
      </c>
      <c r="H106" s="11">
        <v>1018.02</v>
      </c>
      <c r="I106" s="11">
        <v>202.06</v>
      </c>
      <c r="J106" s="11"/>
      <c r="K106" s="11"/>
      <c r="L106" s="11">
        <v>815.96</v>
      </c>
      <c r="M106" s="19"/>
    </row>
    <row r="107" ht="36.75" customHeight="1" spans="1:13">
      <c r="A107" s="8">
        <v>2</v>
      </c>
      <c r="B107" s="9" t="s">
        <v>222</v>
      </c>
      <c r="C107" s="9" t="s">
        <v>223</v>
      </c>
      <c r="D107" s="9"/>
      <c r="E107" s="10" t="s">
        <v>175</v>
      </c>
      <c r="F107" s="11">
        <v>5.85</v>
      </c>
      <c r="G107" s="11">
        <v>2066.02</v>
      </c>
      <c r="H107" s="11">
        <v>12086.22</v>
      </c>
      <c r="I107" s="11">
        <v>1763.66</v>
      </c>
      <c r="J107" s="11"/>
      <c r="K107" s="11">
        <v>7284.65</v>
      </c>
      <c r="L107" s="11">
        <v>3037.91</v>
      </c>
      <c r="M107" s="19"/>
    </row>
    <row r="108" ht="36.75" customHeight="1" spans="1:13">
      <c r="A108" s="8">
        <v>3</v>
      </c>
      <c r="B108" s="9" t="s">
        <v>232</v>
      </c>
      <c r="C108" s="9" t="s">
        <v>233</v>
      </c>
      <c r="D108" s="9"/>
      <c r="E108" s="10" t="s">
        <v>175</v>
      </c>
      <c r="F108" s="11">
        <v>5.85</v>
      </c>
      <c r="G108" s="11">
        <v>8735.7</v>
      </c>
      <c r="H108" s="11">
        <v>51103.85</v>
      </c>
      <c r="I108" s="11">
        <v>8417.1</v>
      </c>
      <c r="J108" s="11"/>
      <c r="K108" s="11">
        <v>42686.75</v>
      </c>
      <c r="L108" s="11"/>
      <c r="M108" s="19"/>
    </row>
    <row r="109" ht="36.75" customHeight="1" spans="1:13">
      <c r="A109" s="8">
        <v>4</v>
      </c>
      <c r="B109" s="9" t="s">
        <v>229</v>
      </c>
      <c r="C109" s="9" t="s">
        <v>230</v>
      </c>
      <c r="D109" s="9"/>
      <c r="E109" s="10" t="s">
        <v>228</v>
      </c>
      <c r="F109" s="11">
        <v>1.04</v>
      </c>
      <c r="G109" s="11">
        <v>547.29</v>
      </c>
      <c r="H109" s="11">
        <v>569.18</v>
      </c>
      <c r="I109" s="11">
        <v>205.47</v>
      </c>
      <c r="J109" s="11"/>
      <c r="K109" s="11">
        <v>346.35</v>
      </c>
      <c r="L109" s="11">
        <v>17.36</v>
      </c>
      <c r="M109" s="19"/>
    </row>
    <row r="110" ht="18.75" customHeight="1" spans="1:13">
      <c r="A110" s="8"/>
      <c r="B110" s="9"/>
      <c r="C110" s="9" t="s">
        <v>234</v>
      </c>
      <c r="D110" s="9"/>
      <c r="E110" s="10"/>
      <c r="F110" s="11"/>
      <c r="G110" s="11"/>
      <c r="H110" s="11">
        <v>49600</v>
      </c>
      <c r="I110" s="11"/>
      <c r="J110" s="11"/>
      <c r="K110" s="11">
        <v>49600</v>
      </c>
      <c r="L110" s="11"/>
      <c r="M110" s="19"/>
    </row>
    <row r="111" ht="25.5" customHeight="1" spans="1:13">
      <c r="A111" s="8">
        <v>1</v>
      </c>
      <c r="B111" s="9" t="s">
        <v>235</v>
      </c>
      <c r="C111" s="9" t="s">
        <v>236</v>
      </c>
      <c r="D111" s="9"/>
      <c r="E111" s="10" t="s">
        <v>145</v>
      </c>
      <c r="F111" s="11">
        <v>320</v>
      </c>
      <c r="G111" s="11">
        <v>155</v>
      </c>
      <c r="H111" s="11">
        <v>49600</v>
      </c>
      <c r="I111" s="11"/>
      <c r="J111" s="11"/>
      <c r="K111" s="11">
        <v>49600</v>
      </c>
      <c r="L111" s="11"/>
      <c r="M111" s="19"/>
    </row>
    <row r="112" ht="25.5" customHeight="1" spans="1:13">
      <c r="A112" s="8"/>
      <c r="B112" s="9"/>
      <c r="C112" s="9" t="s">
        <v>237</v>
      </c>
      <c r="D112" s="9"/>
      <c r="E112" s="10"/>
      <c r="F112" s="11"/>
      <c r="G112" s="11"/>
      <c r="H112" s="11">
        <v>5963.3</v>
      </c>
      <c r="I112" s="11"/>
      <c r="J112" s="11"/>
      <c r="K112" s="11">
        <v>5963.3</v>
      </c>
      <c r="L112" s="11"/>
      <c r="M112" s="19"/>
    </row>
    <row r="113" ht="25.5" customHeight="1" spans="1:13">
      <c r="A113" s="29">
        <v>1</v>
      </c>
      <c r="B113" s="14" t="s">
        <v>238</v>
      </c>
      <c r="C113" s="14" t="s">
        <v>237</v>
      </c>
      <c r="D113" s="14"/>
      <c r="E113" s="13" t="s">
        <v>15</v>
      </c>
      <c r="F113" s="31">
        <v>1</v>
      </c>
      <c r="G113" s="31">
        <v>5963.3</v>
      </c>
      <c r="H113" s="31">
        <v>5963.3</v>
      </c>
      <c r="I113" s="31"/>
      <c r="J113" s="31"/>
      <c r="K113" s="31">
        <v>5963.3</v>
      </c>
      <c r="L113" s="31"/>
      <c r="M113" s="20"/>
    </row>
    <row r="114" ht="18" customHeight="1" spans="1:13">
      <c r="A114" s="15" t="s">
        <v>117</v>
      </c>
      <c r="B114" s="15"/>
      <c r="C114" s="15"/>
      <c r="D114" s="16" t="s">
        <v>118</v>
      </c>
      <c r="E114" s="16"/>
      <c r="F114" s="16"/>
      <c r="G114" s="16"/>
      <c r="H114" s="16"/>
      <c r="I114" s="16"/>
      <c r="J114" s="17" t="s">
        <v>119</v>
      </c>
      <c r="K114" s="17"/>
      <c r="L114" s="17"/>
      <c r="M114" s="17"/>
    </row>
    <row r="115" ht="43.5" customHeight="1" spans="1:13">
      <c r="A115" s="1" t="s">
        <v>120</v>
      </c>
      <c r="B115" s="1"/>
      <c r="C115" s="1"/>
      <c r="D115" s="1"/>
      <c r="E115" s="1"/>
      <c r="F115" s="1"/>
      <c r="G115" s="1"/>
      <c r="H115" s="1"/>
      <c r="I115" s="1"/>
      <c r="J115" s="2"/>
      <c r="K115" s="2"/>
      <c r="L115" s="2"/>
      <c r="M115" s="2"/>
    </row>
    <row r="116" ht="28.5" customHeight="1" spans="1:13">
      <c r="A116" s="3" t="s">
        <v>73</v>
      </c>
      <c r="B116" s="3"/>
      <c r="C116" s="3"/>
      <c r="D116" s="4"/>
      <c r="E116" s="4"/>
      <c r="F116" s="4"/>
      <c r="G116" s="4"/>
      <c r="H116" s="4"/>
      <c r="I116" s="4"/>
      <c r="J116" s="5" t="s">
        <v>239</v>
      </c>
      <c r="K116" s="5"/>
      <c r="L116" s="5"/>
      <c r="M116" s="5"/>
    </row>
    <row r="117" ht="18" customHeight="1" spans="1:13">
      <c r="A117" s="6" t="s">
        <v>1</v>
      </c>
      <c r="B117" s="7" t="s">
        <v>122</v>
      </c>
      <c r="C117" s="7" t="s">
        <v>123</v>
      </c>
      <c r="D117" s="7"/>
      <c r="E117" s="7" t="s">
        <v>5</v>
      </c>
      <c r="F117" s="7" t="s">
        <v>124</v>
      </c>
      <c r="G117" s="7" t="s">
        <v>125</v>
      </c>
      <c r="H117" s="7" t="s">
        <v>126</v>
      </c>
      <c r="I117" s="7" t="s">
        <v>127</v>
      </c>
      <c r="J117" s="7"/>
      <c r="K117" s="7"/>
      <c r="L117" s="7"/>
      <c r="M117" s="18" t="s">
        <v>128</v>
      </c>
    </row>
    <row r="118" ht="18" customHeight="1" spans="1:13">
      <c r="A118" s="32"/>
      <c r="B118" s="33"/>
      <c r="C118" s="33"/>
      <c r="D118" s="33"/>
      <c r="E118" s="33"/>
      <c r="F118" s="33"/>
      <c r="G118" s="33"/>
      <c r="H118" s="33"/>
      <c r="I118" s="33" t="s">
        <v>82</v>
      </c>
      <c r="J118" s="33"/>
      <c r="K118" s="33" t="s">
        <v>83</v>
      </c>
      <c r="L118" s="33" t="s">
        <v>86</v>
      </c>
      <c r="M118" s="38"/>
    </row>
    <row r="119" ht="25.5" customHeight="1" spans="1:13">
      <c r="A119" s="8"/>
      <c r="B119" s="9"/>
      <c r="C119" s="9" t="s">
        <v>240</v>
      </c>
      <c r="D119" s="9"/>
      <c r="E119" s="10"/>
      <c r="F119" s="11"/>
      <c r="G119" s="11"/>
      <c r="H119" s="11">
        <v>917.43</v>
      </c>
      <c r="I119" s="11"/>
      <c r="J119" s="11"/>
      <c r="K119" s="11">
        <v>917.43</v>
      </c>
      <c r="L119" s="11"/>
      <c r="M119" s="19"/>
    </row>
    <row r="120" ht="25.5" customHeight="1" spans="1:13">
      <c r="A120" s="8">
        <v>1</v>
      </c>
      <c r="B120" s="9" t="s">
        <v>131</v>
      </c>
      <c r="C120" s="9" t="s">
        <v>240</v>
      </c>
      <c r="D120" s="9"/>
      <c r="E120" s="10" t="s">
        <v>132</v>
      </c>
      <c r="F120" s="11">
        <v>1</v>
      </c>
      <c r="G120" s="11">
        <v>917.43</v>
      </c>
      <c r="H120" s="11">
        <v>917.43</v>
      </c>
      <c r="I120" s="11"/>
      <c r="J120" s="11"/>
      <c r="K120" s="11">
        <v>917.43</v>
      </c>
      <c r="L120" s="11"/>
      <c r="M120" s="19"/>
    </row>
    <row r="121" ht="25.5" customHeight="1" spans="1:13">
      <c r="A121" s="12"/>
      <c r="B121" s="14"/>
      <c r="C121" s="14" t="s">
        <v>241</v>
      </c>
      <c r="D121" s="14"/>
      <c r="E121" s="14"/>
      <c r="F121" s="14"/>
      <c r="G121" s="14"/>
      <c r="H121" s="31">
        <v>712958.34</v>
      </c>
      <c r="I121" s="31">
        <v>86156.8</v>
      </c>
      <c r="J121" s="31"/>
      <c r="K121" s="31">
        <v>435733.23</v>
      </c>
      <c r="L121" s="31">
        <v>191068.31</v>
      </c>
      <c r="M121" s="20"/>
    </row>
    <row r="122" ht="18" customHeight="1" spans="1:13">
      <c r="A122" s="15" t="s">
        <v>117</v>
      </c>
      <c r="B122" s="15"/>
      <c r="C122" s="15"/>
      <c r="D122" s="16" t="s">
        <v>118</v>
      </c>
      <c r="E122" s="16"/>
      <c r="F122" s="16"/>
      <c r="G122" s="16"/>
      <c r="H122" s="16"/>
      <c r="I122" s="16"/>
      <c r="J122" s="17" t="s">
        <v>119</v>
      </c>
      <c r="K122" s="17"/>
      <c r="L122" s="17"/>
      <c r="M122" s="17"/>
    </row>
  </sheetData>
  <mergeCells count="279">
    <mergeCell ref="A1:M1"/>
    <mergeCell ref="A2:C2"/>
    <mergeCell ref="D2:I2"/>
    <mergeCell ref="J2:M2"/>
    <mergeCell ref="I3:L3"/>
    <mergeCell ref="I4:J4"/>
    <mergeCell ref="C5:D5"/>
    <mergeCell ref="I5:J5"/>
    <mergeCell ref="C6:D6"/>
    <mergeCell ref="I6:J6"/>
    <mergeCell ref="C7:D7"/>
    <mergeCell ref="I7:J7"/>
    <mergeCell ref="C8:D8"/>
    <mergeCell ref="I8:J8"/>
    <mergeCell ref="C9:D9"/>
    <mergeCell ref="I9:J9"/>
    <mergeCell ref="C10:D10"/>
    <mergeCell ref="I10:J10"/>
    <mergeCell ref="C11:D11"/>
    <mergeCell ref="I11:J11"/>
    <mergeCell ref="C12:D12"/>
    <mergeCell ref="I12:J12"/>
    <mergeCell ref="C13:D13"/>
    <mergeCell ref="I13:J13"/>
    <mergeCell ref="C14:D14"/>
    <mergeCell ref="I14:J14"/>
    <mergeCell ref="C15:D15"/>
    <mergeCell ref="I15:J15"/>
    <mergeCell ref="C16:D16"/>
    <mergeCell ref="I16:J16"/>
    <mergeCell ref="C17:D17"/>
    <mergeCell ref="I17:J17"/>
    <mergeCell ref="C18:D18"/>
    <mergeCell ref="I18:J18"/>
    <mergeCell ref="C19:D19"/>
    <mergeCell ref="I19:J19"/>
    <mergeCell ref="C20:D20"/>
    <mergeCell ref="I20:J20"/>
    <mergeCell ref="C21:D21"/>
    <mergeCell ref="I21:J21"/>
    <mergeCell ref="C22:D22"/>
    <mergeCell ref="I22:J22"/>
    <mergeCell ref="C23:D23"/>
    <mergeCell ref="I23:J23"/>
    <mergeCell ref="C24:D24"/>
    <mergeCell ref="I24:J24"/>
    <mergeCell ref="C25:D25"/>
    <mergeCell ref="I25:J25"/>
    <mergeCell ref="C26:D26"/>
    <mergeCell ref="I26:J26"/>
    <mergeCell ref="C27:D27"/>
    <mergeCell ref="I27:J27"/>
    <mergeCell ref="C28:D28"/>
    <mergeCell ref="I28:J28"/>
    <mergeCell ref="C29:D29"/>
    <mergeCell ref="I29:J29"/>
    <mergeCell ref="A30:C30"/>
    <mergeCell ref="D30:I30"/>
    <mergeCell ref="J30:M30"/>
    <mergeCell ref="A31:M31"/>
    <mergeCell ref="A32:C32"/>
    <mergeCell ref="D32:I32"/>
    <mergeCell ref="J32:M32"/>
    <mergeCell ref="I33:L33"/>
    <mergeCell ref="I34:J34"/>
    <mergeCell ref="C35:D35"/>
    <mergeCell ref="I35:J35"/>
    <mergeCell ref="C36:D36"/>
    <mergeCell ref="I36:J36"/>
    <mergeCell ref="C37:D37"/>
    <mergeCell ref="I37:J37"/>
    <mergeCell ref="C38:D38"/>
    <mergeCell ref="I38:J38"/>
    <mergeCell ref="C39:D39"/>
    <mergeCell ref="I39:J39"/>
    <mergeCell ref="C40:D40"/>
    <mergeCell ref="I40:J40"/>
    <mergeCell ref="C41:D41"/>
    <mergeCell ref="I41:J41"/>
    <mergeCell ref="C42:D42"/>
    <mergeCell ref="I42:J42"/>
    <mergeCell ref="C43:D43"/>
    <mergeCell ref="I43:J43"/>
    <mergeCell ref="C44:D44"/>
    <mergeCell ref="I44:J44"/>
    <mergeCell ref="C45:D45"/>
    <mergeCell ref="I45:J45"/>
    <mergeCell ref="C46:D46"/>
    <mergeCell ref="I46:J46"/>
    <mergeCell ref="C47:D47"/>
    <mergeCell ref="I47:J47"/>
    <mergeCell ref="C48:D48"/>
    <mergeCell ref="I48:J48"/>
    <mergeCell ref="C49:D49"/>
    <mergeCell ref="I49:J49"/>
    <mergeCell ref="C50:D50"/>
    <mergeCell ref="I50:J50"/>
    <mergeCell ref="C51:D51"/>
    <mergeCell ref="I51:J51"/>
    <mergeCell ref="C52:D52"/>
    <mergeCell ref="I52:J52"/>
    <mergeCell ref="C53:D53"/>
    <mergeCell ref="I53:J53"/>
    <mergeCell ref="C54:D54"/>
    <mergeCell ref="I54:J54"/>
    <mergeCell ref="C55:D55"/>
    <mergeCell ref="I55:J55"/>
    <mergeCell ref="C56:D56"/>
    <mergeCell ref="I56:J56"/>
    <mergeCell ref="C57:D57"/>
    <mergeCell ref="I57:J57"/>
    <mergeCell ref="C58:D58"/>
    <mergeCell ref="I58:J58"/>
    <mergeCell ref="C59:D59"/>
    <mergeCell ref="I59:J59"/>
    <mergeCell ref="A60:C60"/>
    <mergeCell ref="D60:I60"/>
    <mergeCell ref="J60:M60"/>
    <mergeCell ref="A61:M61"/>
    <mergeCell ref="A62:C62"/>
    <mergeCell ref="D62:I62"/>
    <mergeCell ref="J62:M62"/>
    <mergeCell ref="I63:L63"/>
    <mergeCell ref="I64:J64"/>
    <mergeCell ref="C65:D65"/>
    <mergeCell ref="I65:J65"/>
    <mergeCell ref="C66:D66"/>
    <mergeCell ref="I66:J66"/>
    <mergeCell ref="C67:D67"/>
    <mergeCell ref="I67:J67"/>
    <mergeCell ref="C68:D68"/>
    <mergeCell ref="I68:J68"/>
    <mergeCell ref="C69:D69"/>
    <mergeCell ref="I69:J69"/>
    <mergeCell ref="C70:D70"/>
    <mergeCell ref="I70:J70"/>
    <mergeCell ref="C71:D71"/>
    <mergeCell ref="I71:J71"/>
    <mergeCell ref="C72:D72"/>
    <mergeCell ref="I72:J72"/>
    <mergeCell ref="C73:D73"/>
    <mergeCell ref="I73:J73"/>
    <mergeCell ref="C74:D74"/>
    <mergeCell ref="I74:J74"/>
    <mergeCell ref="C75:D75"/>
    <mergeCell ref="I75:J75"/>
    <mergeCell ref="C76:D76"/>
    <mergeCell ref="I76:J76"/>
    <mergeCell ref="C77:D77"/>
    <mergeCell ref="I77:J77"/>
    <mergeCell ref="C78:D78"/>
    <mergeCell ref="I78:J78"/>
    <mergeCell ref="C79:D79"/>
    <mergeCell ref="I79:J79"/>
    <mergeCell ref="C80:D80"/>
    <mergeCell ref="I80:J80"/>
    <mergeCell ref="C81:D81"/>
    <mergeCell ref="I81:J81"/>
    <mergeCell ref="C82:D82"/>
    <mergeCell ref="I82:J82"/>
    <mergeCell ref="C83:D83"/>
    <mergeCell ref="I83:J83"/>
    <mergeCell ref="C84:D84"/>
    <mergeCell ref="I84:J84"/>
    <mergeCell ref="C85:D85"/>
    <mergeCell ref="I85:J85"/>
    <mergeCell ref="C86:D86"/>
    <mergeCell ref="I86:J86"/>
    <mergeCell ref="C87:D87"/>
    <mergeCell ref="I87:J87"/>
    <mergeCell ref="C88:D88"/>
    <mergeCell ref="I88:J88"/>
    <mergeCell ref="A89:C89"/>
    <mergeCell ref="D89:I89"/>
    <mergeCell ref="J89:M89"/>
    <mergeCell ref="A90:M90"/>
    <mergeCell ref="A91:C91"/>
    <mergeCell ref="D91:I91"/>
    <mergeCell ref="J91:M91"/>
    <mergeCell ref="I92:L92"/>
    <mergeCell ref="I93:J93"/>
    <mergeCell ref="C94:D94"/>
    <mergeCell ref="I94:J94"/>
    <mergeCell ref="C95:D95"/>
    <mergeCell ref="I95:J95"/>
    <mergeCell ref="C96:D96"/>
    <mergeCell ref="I96:J96"/>
    <mergeCell ref="C97:D97"/>
    <mergeCell ref="I97:J97"/>
    <mergeCell ref="C98:D98"/>
    <mergeCell ref="I98:J98"/>
    <mergeCell ref="C99:D99"/>
    <mergeCell ref="I99:J99"/>
    <mergeCell ref="C100:D100"/>
    <mergeCell ref="I100:J100"/>
    <mergeCell ref="C101:D101"/>
    <mergeCell ref="I101:J101"/>
    <mergeCell ref="C102:D102"/>
    <mergeCell ref="I102:J102"/>
    <mergeCell ref="C103:D103"/>
    <mergeCell ref="I103:J103"/>
    <mergeCell ref="C104:D104"/>
    <mergeCell ref="I104:J104"/>
    <mergeCell ref="C105:D105"/>
    <mergeCell ref="I105:J105"/>
    <mergeCell ref="C106:D106"/>
    <mergeCell ref="I106:J106"/>
    <mergeCell ref="C107:D107"/>
    <mergeCell ref="I107:J107"/>
    <mergeCell ref="C108:D108"/>
    <mergeCell ref="I108:J108"/>
    <mergeCell ref="C109:D109"/>
    <mergeCell ref="I109:J109"/>
    <mergeCell ref="C110:D110"/>
    <mergeCell ref="I110:J110"/>
    <mergeCell ref="C111:D111"/>
    <mergeCell ref="I111:J111"/>
    <mergeCell ref="C112:D112"/>
    <mergeCell ref="I112:J112"/>
    <mergeCell ref="C113:D113"/>
    <mergeCell ref="I113:J113"/>
    <mergeCell ref="A114:C114"/>
    <mergeCell ref="D114:I114"/>
    <mergeCell ref="J114:M114"/>
    <mergeCell ref="A115:M115"/>
    <mergeCell ref="A116:C116"/>
    <mergeCell ref="D116:I116"/>
    <mergeCell ref="J116:M116"/>
    <mergeCell ref="I117:L117"/>
    <mergeCell ref="I118:J118"/>
    <mergeCell ref="C119:D119"/>
    <mergeCell ref="I119:J119"/>
    <mergeCell ref="C120:D120"/>
    <mergeCell ref="I120:J120"/>
    <mergeCell ref="C121:D121"/>
    <mergeCell ref="I121:J121"/>
    <mergeCell ref="A122:C122"/>
    <mergeCell ref="D122:I122"/>
    <mergeCell ref="J122:M122"/>
    <mergeCell ref="A3:A4"/>
    <mergeCell ref="A33:A34"/>
    <mergeCell ref="A63:A64"/>
    <mergeCell ref="A92:A93"/>
    <mergeCell ref="A117:A118"/>
    <mergeCell ref="B3:B4"/>
    <mergeCell ref="B33:B34"/>
    <mergeCell ref="B63:B64"/>
    <mergeCell ref="B92:B93"/>
    <mergeCell ref="B117:B118"/>
    <mergeCell ref="E3:E4"/>
    <mergeCell ref="E33:E34"/>
    <mergeCell ref="E63:E64"/>
    <mergeCell ref="E92:E93"/>
    <mergeCell ref="E117:E118"/>
    <mergeCell ref="F3:F4"/>
    <mergeCell ref="F33:F34"/>
    <mergeCell ref="F63:F64"/>
    <mergeCell ref="F92:F93"/>
    <mergeCell ref="F117:F118"/>
    <mergeCell ref="G3:G4"/>
    <mergeCell ref="G33:G34"/>
    <mergeCell ref="G63:G64"/>
    <mergeCell ref="G92:G93"/>
    <mergeCell ref="G117:G118"/>
    <mergeCell ref="H3:H4"/>
    <mergeCell ref="H33:H34"/>
    <mergeCell ref="H63:H64"/>
    <mergeCell ref="H92:H93"/>
    <mergeCell ref="H117:H118"/>
    <mergeCell ref="M3:M4"/>
    <mergeCell ref="M33:M34"/>
    <mergeCell ref="M63:M64"/>
    <mergeCell ref="M92:M93"/>
    <mergeCell ref="M117:M118"/>
    <mergeCell ref="C3:D4"/>
    <mergeCell ref="C33:D34"/>
    <mergeCell ref="C63:D64"/>
    <mergeCell ref="C92:D93"/>
    <mergeCell ref="C117:D118"/>
  </mergeCells>
  <printOptions horizontalCentered="1"/>
  <pageMargins left="0.19975" right="0.19975" top="0.59375" bottom="0" header="0.59375" footer="0"/>
  <pageSetup paperSize="9" orientation="portrait"/>
  <headerFooter/>
  <rowBreaks count="4" manualBreakCount="4">
    <brk id="30" max="16383" man="1"/>
    <brk id="60" max="16383" man="1"/>
    <brk id="89" max="16383" man="1"/>
    <brk id="11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workbookViewId="0">
      <selection activeCell="A1" sqref="A1:K1"/>
    </sheetView>
  </sheetViews>
  <sheetFormatPr defaultColWidth="9" defaultRowHeight="12"/>
  <cols>
    <col min="1" max="1" width="7.83809523809524" customWidth="1"/>
    <col min="2" max="2" width="13.1714285714286" customWidth="1"/>
    <col min="3" max="3" width="3.5047619047619" customWidth="1"/>
    <col min="4" max="4" width="20.8380952380952" customWidth="1"/>
    <col min="5" max="5" width="8.17142857142857" customWidth="1"/>
    <col min="6" max="7" width="12" customWidth="1"/>
    <col min="8" max="8" width="10.6666666666667" customWidth="1"/>
    <col min="9" max="9" width="5.66666666666667" customWidth="1"/>
    <col min="10" max="10" width="5.5047619047619" customWidth="1"/>
    <col min="11" max="11" width="13.8285714285714" customWidth="1"/>
  </cols>
  <sheetData>
    <row r="1" ht="43.5" customHeight="1" spans="1:11">
      <c r="A1" s="1" t="s">
        <v>242</v>
      </c>
      <c r="B1" s="1"/>
      <c r="C1" s="1"/>
      <c r="D1" s="1"/>
      <c r="E1" s="1"/>
      <c r="F1" s="1"/>
      <c r="G1" s="1"/>
      <c r="H1" s="1"/>
      <c r="I1" s="1"/>
      <c r="J1" s="2"/>
      <c r="K1" s="2"/>
    </row>
    <row r="2" ht="41.25" customHeight="1" spans="1:11">
      <c r="A2" s="3" t="s">
        <v>73</v>
      </c>
      <c r="B2" s="3"/>
      <c r="C2" s="3"/>
      <c r="D2" s="4"/>
      <c r="E2" s="4"/>
      <c r="F2" s="4"/>
      <c r="G2" s="4"/>
      <c r="H2" s="4"/>
      <c r="I2" s="4"/>
      <c r="J2" s="5" t="s">
        <v>74</v>
      </c>
      <c r="K2" s="5"/>
    </row>
    <row r="3" ht="18.75" customHeight="1" spans="1:11">
      <c r="A3" s="6" t="s">
        <v>1</v>
      </c>
      <c r="B3" s="7" t="s">
        <v>122</v>
      </c>
      <c r="C3" s="7" t="s">
        <v>243</v>
      </c>
      <c r="D3" s="7"/>
      <c r="E3" s="7" t="s">
        <v>5</v>
      </c>
      <c r="F3" s="7" t="s">
        <v>244</v>
      </c>
      <c r="G3" s="7" t="s">
        <v>245</v>
      </c>
      <c r="H3" s="7" t="s">
        <v>246</v>
      </c>
      <c r="I3" s="7" t="s">
        <v>247</v>
      </c>
      <c r="J3" s="7"/>
      <c r="K3" s="18" t="s">
        <v>248</v>
      </c>
    </row>
    <row r="4" ht="18" customHeight="1" spans="1:11">
      <c r="A4" s="32"/>
      <c r="B4" s="33"/>
      <c r="C4" s="33"/>
      <c r="D4" s="33"/>
      <c r="E4" s="33"/>
      <c r="F4" s="33"/>
      <c r="G4" s="33"/>
      <c r="H4" s="33"/>
      <c r="I4" s="33"/>
      <c r="J4" s="33"/>
      <c r="K4" s="38" t="s">
        <v>249</v>
      </c>
    </row>
    <row r="5" ht="18.75" customHeight="1" spans="1:11">
      <c r="A5" s="8">
        <v>1</v>
      </c>
      <c r="B5" s="9" t="s">
        <v>250</v>
      </c>
      <c r="C5" s="9" t="s">
        <v>251</v>
      </c>
      <c r="D5" s="9"/>
      <c r="E5" s="10" t="s">
        <v>220</v>
      </c>
      <c r="F5" s="11">
        <v>349</v>
      </c>
      <c r="G5" s="11">
        <v>301</v>
      </c>
      <c r="H5" s="11">
        <v>-48</v>
      </c>
      <c r="I5" s="11">
        <v>394.74</v>
      </c>
      <c r="J5" s="11"/>
      <c r="K5" s="19">
        <v>-18947.52</v>
      </c>
    </row>
    <row r="6" ht="18.75" customHeight="1" spans="1:11">
      <c r="A6" s="8">
        <v>2</v>
      </c>
      <c r="B6" s="9" t="s">
        <v>252</v>
      </c>
      <c r="C6" s="9" t="s">
        <v>253</v>
      </c>
      <c r="D6" s="9"/>
      <c r="E6" s="10" t="s">
        <v>254</v>
      </c>
      <c r="F6" s="11">
        <v>6.92</v>
      </c>
      <c r="G6" s="11">
        <v>7.2</v>
      </c>
      <c r="H6" s="11">
        <v>0.28</v>
      </c>
      <c r="I6" s="11">
        <v>10093.39</v>
      </c>
      <c r="J6" s="11"/>
      <c r="K6" s="19">
        <v>2826.15</v>
      </c>
    </row>
    <row r="7" ht="18.75" customHeight="1" spans="1:11">
      <c r="A7" s="8">
        <v>3</v>
      </c>
      <c r="B7" s="9" t="s">
        <v>255</v>
      </c>
      <c r="C7" s="9" t="s">
        <v>256</v>
      </c>
      <c r="D7" s="9"/>
      <c r="E7" s="10" t="s">
        <v>220</v>
      </c>
      <c r="F7" s="11">
        <v>66.82</v>
      </c>
      <c r="G7" s="11">
        <v>53.4</v>
      </c>
      <c r="H7" s="11">
        <v>-13.42</v>
      </c>
      <c r="I7" s="11">
        <v>382.806</v>
      </c>
      <c r="J7" s="11"/>
      <c r="K7" s="19">
        <v>-5137.26</v>
      </c>
    </row>
    <row r="8" ht="18.75" customHeight="1" spans="1:11">
      <c r="A8" s="8">
        <v>4</v>
      </c>
      <c r="B8" s="9" t="s">
        <v>257</v>
      </c>
      <c r="C8" s="9" t="s">
        <v>258</v>
      </c>
      <c r="D8" s="9"/>
      <c r="E8" s="10" t="s">
        <v>220</v>
      </c>
      <c r="F8" s="11">
        <v>66.82</v>
      </c>
      <c r="G8" s="11">
        <v>53.4</v>
      </c>
      <c r="H8" s="11">
        <v>-13.42</v>
      </c>
      <c r="I8" s="11">
        <v>29.376</v>
      </c>
      <c r="J8" s="11"/>
      <c r="K8" s="19">
        <v>-394.23</v>
      </c>
    </row>
    <row r="9" ht="18.75" customHeight="1" spans="1:11">
      <c r="A9" s="8">
        <v>5</v>
      </c>
      <c r="B9" s="9" t="s">
        <v>259</v>
      </c>
      <c r="C9" s="9" t="s">
        <v>260</v>
      </c>
      <c r="D9" s="9"/>
      <c r="E9" s="10" t="s">
        <v>261</v>
      </c>
      <c r="F9" s="11">
        <v>0.6</v>
      </c>
      <c r="G9" s="11">
        <v>0.51</v>
      </c>
      <c r="H9" s="11">
        <v>-0.09</v>
      </c>
      <c r="I9" s="11">
        <v>2044.668</v>
      </c>
      <c r="J9" s="11"/>
      <c r="K9" s="19">
        <v>-184.02</v>
      </c>
    </row>
    <row r="10" ht="18.75" customHeight="1" spans="1:11">
      <c r="A10" s="8">
        <v>6</v>
      </c>
      <c r="B10" s="9" t="s">
        <v>262</v>
      </c>
      <c r="C10" s="9" t="s">
        <v>263</v>
      </c>
      <c r="D10" s="9"/>
      <c r="E10" s="10" t="s">
        <v>220</v>
      </c>
      <c r="F10" s="11">
        <v>3.88</v>
      </c>
      <c r="G10" s="11">
        <v>4.37</v>
      </c>
      <c r="H10" s="11">
        <v>0.49</v>
      </c>
      <c r="I10" s="11">
        <v>176.691</v>
      </c>
      <c r="J10" s="11"/>
      <c r="K10" s="19">
        <v>86.58</v>
      </c>
    </row>
    <row r="11" ht="18.75" customHeight="1" spans="1:11">
      <c r="A11" s="8">
        <v>7</v>
      </c>
      <c r="B11" s="9" t="s">
        <v>264</v>
      </c>
      <c r="C11" s="9" t="s">
        <v>265</v>
      </c>
      <c r="D11" s="9"/>
      <c r="E11" s="10" t="s">
        <v>254</v>
      </c>
      <c r="F11" s="11">
        <v>4.21</v>
      </c>
      <c r="G11" s="11">
        <v>3.24</v>
      </c>
      <c r="H11" s="11">
        <v>-0.97</v>
      </c>
      <c r="I11" s="11">
        <v>135.525</v>
      </c>
      <c r="J11" s="11"/>
      <c r="K11" s="19">
        <v>-131.46</v>
      </c>
    </row>
    <row r="12" ht="18.75" customHeight="1" spans="1:11">
      <c r="A12" s="8">
        <v>8</v>
      </c>
      <c r="B12" s="9" t="s">
        <v>266</v>
      </c>
      <c r="C12" s="9" t="s">
        <v>267</v>
      </c>
      <c r="D12" s="9"/>
      <c r="E12" s="10" t="s">
        <v>220</v>
      </c>
      <c r="F12" s="11">
        <v>320</v>
      </c>
      <c r="G12" s="11">
        <v>286</v>
      </c>
      <c r="H12" s="11">
        <v>-34</v>
      </c>
      <c r="I12" s="11">
        <v>1.285</v>
      </c>
      <c r="J12" s="11"/>
      <c r="K12" s="19">
        <v>-43.69</v>
      </c>
    </row>
    <row r="13" ht="18.75" customHeight="1" spans="1:11">
      <c r="A13" s="8">
        <v>9</v>
      </c>
      <c r="B13" s="9" t="s">
        <v>268</v>
      </c>
      <c r="C13" s="9" t="s">
        <v>269</v>
      </c>
      <c r="D13" s="9"/>
      <c r="E13" s="10" t="s">
        <v>254</v>
      </c>
      <c r="F13" s="11">
        <v>8.28</v>
      </c>
      <c r="G13" s="11">
        <v>8.59</v>
      </c>
      <c r="H13" s="11">
        <v>0.31</v>
      </c>
      <c r="I13" s="11">
        <v>20.603</v>
      </c>
      <c r="J13" s="11"/>
      <c r="K13" s="19">
        <v>6.39</v>
      </c>
    </row>
    <row r="14" ht="18.75" customHeight="1" spans="1:11">
      <c r="A14" s="8">
        <v>10</v>
      </c>
      <c r="B14" s="9" t="s">
        <v>270</v>
      </c>
      <c r="C14" s="9" t="s">
        <v>260</v>
      </c>
      <c r="D14" s="9"/>
      <c r="E14" s="10" t="s">
        <v>261</v>
      </c>
      <c r="F14" s="11">
        <v>0.6</v>
      </c>
      <c r="G14" s="11">
        <v>0.51</v>
      </c>
      <c r="H14" s="11">
        <v>-0.09</v>
      </c>
      <c r="I14" s="11">
        <v>139.32</v>
      </c>
      <c r="J14" s="11"/>
      <c r="K14" s="19">
        <v>-12.54</v>
      </c>
    </row>
    <row r="15" ht="18.75" customHeight="1" spans="1:11">
      <c r="A15" s="8">
        <v>11</v>
      </c>
      <c r="B15" s="9" t="s">
        <v>271</v>
      </c>
      <c r="C15" s="9" t="s">
        <v>272</v>
      </c>
      <c r="D15" s="9"/>
      <c r="E15" s="10" t="s">
        <v>220</v>
      </c>
      <c r="F15" s="11">
        <v>1745</v>
      </c>
      <c r="G15" s="11">
        <v>2150.25</v>
      </c>
      <c r="H15" s="11">
        <v>405.25</v>
      </c>
      <c r="I15" s="11">
        <v>0.013</v>
      </c>
      <c r="J15" s="11"/>
      <c r="K15" s="19">
        <v>5.27</v>
      </c>
    </row>
    <row r="16" ht="18" customHeight="1" spans="1:11">
      <c r="A16" s="34"/>
      <c r="B16" s="35"/>
      <c r="C16" s="36" t="s">
        <v>68</v>
      </c>
      <c r="D16" s="36"/>
      <c r="E16" s="37"/>
      <c r="F16" s="37"/>
      <c r="G16" s="37"/>
      <c r="H16" s="37"/>
      <c r="I16" s="37"/>
      <c r="J16" s="37"/>
      <c r="K16" s="39">
        <v>-21926.33</v>
      </c>
    </row>
    <row r="17" ht="18" customHeight="1" spans="1:11">
      <c r="A17" s="15" t="s">
        <v>117</v>
      </c>
      <c r="B17" s="15"/>
      <c r="C17" s="15"/>
      <c r="D17" s="16" t="s">
        <v>118</v>
      </c>
      <c r="E17" s="16"/>
      <c r="F17" s="16"/>
      <c r="G17" s="16"/>
      <c r="H17" s="16"/>
      <c r="I17" s="16"/>
      <c r="J17" s="17" t="s">
        <v>119</v>
      </c>
      <c r="K17" s="17"/>
    </row>
  </sheetData>
  <mergeCells count="39">
    <mergeCell ref="A1:K1"/>
    <mergeCell ref="A2:C2"/>
    <mergeCell ref="D2:I2"/>
    <mergeCell ref="J2:K2"/>
    <mergeCell ref="C5:D5"/>
    <mergeCell ref="I5:J5"/>
    <mergeCell ref="C6:D6"/>
    <mergeCell ref="I6:J6"/>
    <mergeCell ref="C7:D7"/>
    <mergeCell ref="I7:J7"/>
    <mergeCell ref="C8:D8"/>
    <mergeCell ref="I8:J8"/>
    <mergeCell ref="C9:D9"/>
    <mergeCell ref="I9:J9"/>
    <mergeCell ref="C10:D10"/>
    <mergeCell ref="I10:J10"/>
    <mergeCell ref="C11:D11"/>
    <mergeCell ref="I11:J11"/>
    <mergeCell ref="C12:D12"/>
    <mergeCell ref="I12:J12"/>
    <mergeCell ref="C13:D13"/>
    <mergeCell ref="I13:J13"/>
    <mergeCell ref="C14:D14"/>
    <mergeCell ref="I14:J14"/>
    <mergeCell ref="C15:D15"/>
    <mergeCell ref="I15:J15"/>
    <mergeCell ref="C16:D16"/>
    <mergeCell ref="I16:J16"/>
    <mergeCell ref="A17:C17"/>
    <mergeCell ref="D17:I17"/>
    <mergeCell ref="J17:K17"/>
    <mergeCell ref="A3:A4"/>
    <mergeCell ref="B3:B4"/>
    <mergeCell ref="E3:E4"/>
    <mergeCell ref="F3:F4"/>
    <mergeCell ref="G3:G4"/>
    <mergeCell ref="H3:H4"/>
    <mergeCell ref="C3:D4"/>
    <mergeCell ref="I3:J4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showGridLines="0" workbookViewId="0">
      <selection activeCell="A1" sqref="A1:I1"/>
    </sheetView>
  </sheetViews>
  <sheetFormatPr defaultColWidth="9" defaultRowHeight="12"/>
  <cols>
    <col min="1" max="1" width="10.1714285714286" customWidth="1"/>
    <col min="2" max="2" width="16.6666666666667" customWidth="1"/>
    <col min="3" max="3" width="14.8285714285714" customWidth="1"/>
    <col min="4" max="4" width="20.3333333333333" customWidth="1"/>
    <col min="5" max="5" width="10.6666666666667" customWidth="1"/>
    <col min="6" max="6" width="9.17142857142857" customWidth="1"/>
    <col min="7" max="7" width="5.5047619047619" customWidth="1"/>
    <col min="8" max="8" width="15.6666666666667" customWidth="1"/>
    <col min="9" max="9" width="14.5047619047619" customWidth="1"/>
  </cols>
  <sheetData>
    <row r="1" ht="43.5" customHeight="1" spans="1:9">
      <c r="A1" s="1" t="s">
        <v>273</v>
      </c>
      <c r="B1" s="1"/>
      <c r="C1" s="1"/>
      <c r="D1" s="1"/>
      <c r="E1" s="1"/>
      <c r="F1" s="1"/>
      <c r="G1" s="2"/>
      <c r="H1" s="2"/>
      <c r="I1" s="2"/>
    </row>
    <row r="2" ht="28.5" customHeight="1" spans="1:9">
      <c r="A2" s="3" t="s">
        <v>73</v>
      </c>
      <c r="B2" s="3"/>
      <c r="C2" s="3"/>
      <c r="D2" s="4"/>
      <c r="E2" s="4"/>
      <c r="F2" s="4"/>
      <c r="G2" s="5" t="s">
        <v>274</v>
      </c>
      <c r="H2" s="5"/>
      <c r="I2" s="5"/>
    </row>
    <row r="3" ht="18.75" customHeight="1" spans="1:9">
      <c r="A3" s="6" t="s">
        <v>1</v>
      </c>
      <c r="B3" s="7" t="s">
        <v>275</v>
      </c>
      <c r="C3" s="7" t="s">
        <v>243</v>
      </c>
      <c r="D3" s="7"/>
      <c r="E3" s="7" t="s">
        <v>5</v>
      </c>
      <c r="F3" s="7" t="s">
        <v>6</v>
      </c>
      <c r="G3" s="7"/>
      <c r="H3" s="7" t="s">
        <v>244</v>
      </c>
      <c r="I3" s="18" t="s">
        <v>276</v>
      </c>
    </row>
    <row r="4" ht="18.75" customHeight="1" spans="1:9">
      <c r="A4" s="8">
        <v>1</v>
      </c>
      <c r="B4" s="9" t="s">
        <v>250</v>
      </c>
      <c r="C4" s="9" t="s">
        <v>251</v>
      </c>
      <c r="D4" s="9"/>
      <c r="E4" s="10" t="s">
        <v>220</v>
      </c>
      <c r="F4" s="11">
        <v>394.74</v>
      </c>
      <c r="G4" s="11"/>
      <c r="H4" s="11">
        <v>349</v>
      </c>
      <c r="I4" s="19">
        <v>137764.26</v>
      </c>
    </row>
    <row r="5" ht="18.75" customHeight="1" spans="1:9">
      <c r="A5" s="8">
        <v>2</v>
      </c>
      <c r="B5" s="9" t="s">
        <v>252</v>
      </c>
      <c r="C5" s="9" t="s">
        <v>253</v>
      </c>
      <c r="D5" s="9"/>
      <c r="E5" s="10" t="s">
        <v>254</v>
      </c>
      <c r="F5" s="11">
        <v>10093.39</v>
      </c>
      <c r="G5" s="11"/>
      <c r="H5" s="11">
        <v>6.92</v>
      </c>
      <c r="I5" s="19">
        <v>69846.26</v>
      </c>
    </row>
    <row r="6" ht="18.75" customHeight="1" spans="1:9">
      <c r="A6" s="8">
        <v>3</v>
      </c>
      <c r="B6" s="9" t="s">
        <v>277</v>
      </c>
      <c r="C6" s="9" t="s">
        <v>278</v>
      </c>
      <c r="D6" s="9"/>
      <c r="E6" s="10" t="s">
        <v>220</v>
      </c>
      <c r="F6" s="11">
        <v>14100.64</v>
      </c>
      <c r="G6" s="11"/>
      <c r="H6" s="11">
        <v>5</v>
      </c>
      <c r="I6" s="19">
        <v>70503.2</v>
      </c>
    </row>
    <row r="7" ht="18.75" customHeight="1" spans="1:9">
      <c r="A7" s="8">
        <v>4</v>
      </c>
      <c r="B7" s="9" t="s">
        <v>279</v>
      </c>
      <c r="C7" s="9" t="s">
        <v>280</v>
      </c>
      <c r="D7" s="9"/>
      <c r="E7" s="10" t="s">
        <v>281</v>
      </c>
      <c r="F7" s="11">
        <v>417.574</v>
      </c>
      <c r="G7" s="11"/>
      <c r="H7" s="11">
        <v>141</v>
      </c>
      <c r="I7" s="19">
        <v>58877.93</v>
      </c>
    </row>
    <row r="8" ht="18.75" customHeight="1" spans="1:9">
      <c r="A8" s="8">
        <v>5</v>
      </c>
      <c r="B8" s="9" t="s">
        <v>282</v>
      </c>
      <c r="C8" s="9" t="s">
        <v>283</v>
      </c>
      <c r="D8" s="9"/>
      <c r="E8" s="10" t="s">
        <v>281</v>
      </c>
      <c r="F8" s="11">
        <v>466.267</v>
      </c>
      <c r="G8" s="11"/>
      <c r="H8" s="11">
        <v>113</v>
      </c>
      <c r="I8" s="19">
        <v>52688.17</v>
      </c>
    </row>
    <row r="9" ht="18.75" customHeight="1" spans="1:9">
      <c r="A9" s="8">
        <v>6</v>
      </c>
      <c r="B9" s="9" t="s">
        <v>284</v>
      </c>
      <c r="C9" s="9" t="s">
        <v>285</v>
      </c>
      <c r="D9" s="9"/>
      <c r="E9" s="10" t="s">
        <v>145</v>
      </c>
      <c r="F9" s="11">
        <v>320</v>
      </c>
      <c r="G9" s="11"/>
      <c r="H9" s="11">
        <v>155</v>
      </c>
      <c r="I9" s="19">
        <v>49600</v>
      </c>
    </row>
    <row r="10" ht="18.75" customHeight="1" spans="1:9">
      <c r="A10" s="8">
        <v>7</v>
      </c>
      <c r="B10" s="9" t="s">
        <v>286</v>
      </c>
      <c r="C10" s="9" t="s">
        <v>287</v>
      </c>
      <c r="D10" s="9"/>
      <c r="E10" s="10" t="s">
        <v>156</v>
      </c>
      <c r="F10" s="11">
        <v>32670.354</v>
      </c>
      <c r="G10" s="11"/>
      <c r="H10" s="11">
        <v>1</v>
      </c>
      <c r="I10" s="19">
        <v>32670.35</v>
      </c>
    </row>
    <row r="11" ht="18.75" customHeight="1" spans="1:9">
      <c r="A11" s="8">
        <v>8</v>
      </c>
      <c r="B11" s="9" t="s">
        <v>288</v>
      </c>
      <c r="C11" s="9" t="s">
        <v>289</v>
      </c>
      <c r="D11" s="9"/>
      <c r="E11" s="10" t="s">
        <v>184</v>
      </c>
      <c r="F11" s="11">
        <v>43.56</v>
      </c>
      <c r="G11" s="11"/>
      <c r="H11" s="11">
        <v>717.43</v>
      </c>
      <c r="I11" s="19">
        <v>31251.25</v>
      </c>
    </row>
    <row r="12" ht="18.75" customHeight="1" spans="1:9">
      <c r="A12" s="8">
        <v>9</v>
      </c>
      <c r="B12" s="9" t="s">
        <v>290</v>
      </c>
      <c r="C12" s="9" t="s">
        <v>291</v>
      </c>
      <c r="D12" s="9"/>
      <c r="E12" s="10" t="s">
        <v>281</v>
      </c>
      <c r="F12" s="11">
        <v>180.73</v>
      </c>
      <c r="G12" s="11"/>
      <c r="H12" s="11">
        <v>141</v>
      </c>
      <c r="I12" s="19">
        <v>25482.93</v>
      </c>
    </row>
    <row r="13" ht="18.75" customHeight="1" spans="1:9">
      <c r="A13" s="8">
        <v>10</v>
      </c>
      <c r="B13" s="9" t="s">
        <v>292</v>
      </c>
      <c r="C13" s="9" t="s">
        <v>293</v>
      </c>
      <c r="D13" s="9"/>
      <c r="E13" s="10" t="s">
        <v>184</v>
      </c>
      <c r="F13" s="11">
        <v>48</v>
      </c>
      <c r="G13" s="11"/>
      <c r="H13" s="11">
        <v>453.94</v>
      </c>
      <c r="I13" s="19">
        <v>21789.12</v>
      </c>
    </row>
    <row r="14" ht="18.75" customHeight="1" spans="1:9">
      <c r="A14" s="8">
        <v>11</v>
      </c>
      <c r="B14" s="9" t="s">
        <v>294</v>
      </c>
      <c r="C14" s="9" t="s">
        <v>295</v>
      </c>
      <c r="D14" s="9"/>
      <c r="E14" s="10" t="s">
        <v>156</v>
      </c>
      <c r="F14" s="11">
        <v>21273.834</v>
      </c>
      <c r="G14" s="11"/>
      <c r="H14" s="11">
        <v>1</v>
      </c>
      <c r="I14" s="19">
        <v>21273.83</v>
      </c>
    </row>
    <row r="15" ht="18.75" customHeight="1" spans="1:9">
      <c r="A15" s="8">
        <v>12</v>
      </c>
      <c r="B15" s="9" t="s">
        <v>296</v>
      </c>
      <c r="C15" s="9" t="s">
        <v>297</v>
      </c>
      <c r="D15" s="9"/>
      <c r="E15" s="10" t="s">
        <v>145</v>
      </c>
      <c r="F15" s="11">
        <v>1016</v>
      </c>
      <c r="G15" s="11"/>
      <c r="H15" s="11">
        <v>20.52</v>
      </c>
      <c r="I15" s="19">
        <v>20848.32</v>
      </c>
    </row>
    <row r="16" ht="18.75" customHeight="1" spans="1:9">
      <c r="A16" s="8">
        <v>13</v>
      </c>
      <c r="B16" s="9" t="s">
        <v>255</v>
      </c>
      <c r="C16" s="9" t="s">
        <v>256</v>
      </c>
      <c r="D16" s="9"/>
      <c r="E16" s="10" t="s">
        <v>220</v>
      </c>
      <c r="F16" s="11">
        <v>382.806</v>
      </c>
      <c r="G16" s="11"/>
      <c r="H16" s="11">
        <v>66.82</v>
      </c>
      <c r="I16" s="19">
        <v>25579.1</v>
      </c>
    </row>
    <row r="17" ht="25.5" customHeight="1" spans="1:9">
      <c r="A17" s="8">
        <v>14</v>
      </c>
      <c r="B17" s="9" t="s">
        <v>298</v>
      </c>
      <c r="C17" s="9" t="s">
        <v>299</v>
      </c>
      <c r="D17" s="9"/>
      <c r="E17" s="10" t="s">
        <v>145</v>
      </c>
      <c r="F17" s="11">
        <v>50</v>
      </c>
      <c r="G17" s="11"/>
      <c r="H17" s="11">
        <v>305.21</v>
      </c>
      <c r="I17" s="19">
        <v>15260.5</v>
      </c>
    </row>
    <row r="18" ht="18.75" customHeight="1" spans="1:9">
      <c r="A18" s="8">
        <v>15</v>
      </c>
      <c r="B18" s="9" t="s">
        <v>300</v>
      </c>
      <c r="C18" s="9" t="s">
        <v>301</v>
      </c>
      <c r="D18" s="9"/>
      <c r="E18" s="10" t="s">
        <v>15</v>
      </c>
      <c r="F18" s="11">
        <v>3</v>
      </c>
      <c r="G18" s="11"/>
      <c r="H18" s="11">
        <v>5045.87</v>
      </c>
      <c r="I18" s="19">
        <v>15137.61</v>
      </c>
    </row>
    <row r="19" ht="18.75" customHeight="1" spans="1:9">
      <c r="A19" s="8">
        <v>16</v>
      </c>
      <c r="B19" s="9" t="s">
        <v>302</v>
      </c>
      <c r="C19" s="9" t="s">
        <v>303</v>
      </c>
      <c r="D19" s="9"/>
      <c r="E19" s="10" t="s">
        <v>145</v>
      </c>
      <c r="F19" s="11">
        <v>901</v>
      </c>
      <c r="G19" s="11"/>
      <c r="H19" s="11">
        <v>13.4</v>
      </c>
      <c r="I19" s="19">
        <v>12073.4</v>
      </c>
    </row>
    <row r="20" ht="25.5" customHeight="1" spans="1:9">
      <c r="A20" s="8">
        <v>17</v>
      </c>
      <c r="B20" s="9" t="s">
        <v>304</v>
      </c>
      <c r="C20" s="9" t="s">
        <v>305</v>
      </c>
      <c r="D20" s="9"/>
      <c r="E20" s="10" t="s">
        <v>15</v>
      </c>
      <c r="F20" s="11">
        <v>24</v>
      </c>
      <c r="G20" s="11"/>
      <c r="H20" s="11">
        <v>275.23</v>
      </c>
      <c r="I20" s="19">
        <v>6605.52</v>
      </c>
    </row>
    <row r="21" ht="18.75" customHeight="1" spans="1:9">
      <c r="A21" s="8">
        <v>18</v>
      </c>
      <c r="B21" s="9" t="s">
        <v>306</v>
      </c>
      <c r="C21" s="9" t="s">
        <v>307</v>
      </c>
      <c r="D21" s="9"/>
      <c r="E21" s="10" t="s">
        <v>156</v>
      </c>
      <c r="F21" s="11">
        <v>6215.923</v>
      </c>
      <c r="G21" s="11"/>
      <c r="H21" s="11">
        <v>1</v>
      </c>
      <c r="I21" s="19">
        <v>6215.92</v>
      </c>
    </row>
    <row r="22" ht="25.5" customHeight="1" spans="1:9">
      <c r="A22" s="8">
        <v>19</v>
      </c>
      <c r="B22" s="9" t="s">
        <v>308</v>
      </c>
      <c r="C22" s="9" t="s">
        <v>309</v>
      </c>
      <c r="D22" s="9"/>
      <c r="E22" s="10" t="s">
        <v>15</v>
      </c>
      <c r="F22" s="11">
        <v>1</v>
      </c>
      <c r="G22" s="11"/>
      <c r="H22" s="11">
        <v>5963.3</v>
      </c>
      <c r="I22" s="19">
        <v>5963.3</v>
      </c>
    </row>
    <row r="23" ht="18.75" customHeight="1" spans="1:9">
      <c r="A23" s="8">
        <v>20</v>
      </c>
      <c r="B23" s="9" t="s">
        <v>310</v>
      </c>
      <c r="C23" s="9" t="s">
        <v>311</v>
      </c>
      <c r="D23" s="9"/>
      <c r="E23" s="10" t="s">
        <v>171</v>
      </c>
      <c r="F23" s="11">
        <v>3</v>
      </c>
      <c r="G23" s="11"/>
      <c r="H23" s="11">
        <v>1376.15</v>
      </c>
      <c r="I23" s="19">
        <v>4128.45</v>
      </c>
    </row>
    <row r="24" ht="18.75" customHeight="1" spans="1:9">
      <c r="A24" s="8">
        <v>21</v>
      </c>
      <c r="B24" s="9" t="s">
        <v>312</v>
      </c>
      <c r="C24" s="9" t="s">
        <v>313</v>
      </c>
      <c r="D24" s="9"/>
      <c r="E24" s="10" t="s">
        <v>156</v>
      </c>
      <c r="F24" s="11">
        <v>1016</v>
      </c>
      <c r="G24" s="11"/>
      <c r="H24" s="11">
        <v>3.58</v>
      </c>
      <c r="I24" s="19">
        <v>3637.28</v>
      </c>
    </row>
    <row r="25" ht="25.5" customHeight="1" spans="1:9">
      <c r="A25" s="8">
        <v>22</v>
      </c>
      <c r="B25" s="9" t="s">
        <v>314</v>
      </c>
      <c r="C25" s="9" t="s">
        <v>315</v>
      </c>
      <c r="D25" s="9"/>
      <c r="E25" s="10" t="s">
        <v>156</v>
      </c>
      <c r="F25" s="11">
        <v>1</v>
      </c>
      <c r="G25" s="11"/>
      <c r="H25" s="11">
        <v>3292.17</v>
      </c>
      <c r="I25" s="19">
        <v>3292.17</v>
      </c>
    </row>
    <row r="26" ht="18.75" customHeight="1" spans="1:9">
      <c r="A26" s="8">
        <v>23</v>
      </c>
      <c r="B26" s="9" t="s">
        <v>316</v>
      </c>
      <c r="C26" s="9" t="s">
        <v>317</v>
      </c>
      <c r="D26" s="9"/>
      <c r="E26" s="10" t="s">
        <v>156</v>
      </c>
      <c r="F26" s="11">
        <v>901</v>
      </c>
      <c r="G26" s="11"/>
      <c r="H26" s="11">
        <v>3.58</v>
      </c>
      <c r="I26" s="19">
        <v>3225.58</v>
      </c>
    </row>
    <row r="27" ht="18.75" customHeight="1" spans="1:9">
      <c r="A27" s="8">
        <v>24</v>
      </c>
      <c r="B27" s="9" t="s">
        <v>318</v>
      </c>
      <c r="C27" s="9" t="s">
        <v>319</v>
      </c>
      <c r="D27" s="9"/>
      <c r="E27" s="10" t="s">
        <v>320</v>
      </c>
      <c r="F27" s="11">
        <v>4.418</v>
      </c>
      <c r="G27" s="11"/>
      <c r="H27" s="11">
        <v>653.1</v>
      </c>
      <c r="I27" s="19">
        <v>2885.4</v>
      </c>
    </row>
    <row r="28" ht="18.75" customHeight="1" spans="1:9">
      <c r="A28" s="8">
        <v>25</v>
      </c>
      <c r="B28" s="9" t="s">
        <v>321</v>
      </c>
      <c r="C28" s="9" t="s">
        <v>322</v>
      </c>
      <c r="D28" s="9"/>
      <c r="E28" s="10" t="s">
        <v>156</v>
      </c>
      <c r="F28" s="11">
        <v>2549.693</v>
      </c>
      <c r="G28" s="11"/>
      <c r="H28" s="11">
        <v>1</v>
      </c>
      <c r="I28" s="19">
        <v>2549.69</v>
      </c>
    </row>
    <row r="29" ht="18.75" customHeight="1" spans="1:9">
      <c r="A29" s="8">
        <v>26</v>
      </c>
      <c r="B29" s="9" t="s">
        <v>323</v>
      </c>
      <c r="C29" s="9" t="s">
        <v>324</v>
      </c>
      <c r="D29" s="9"/>
      <c r="E29" s="10" t="s">
        <v>145</v>
      </c>
      <c r="F29" s="11">
        <v>320</v>
      </c>
      <c r="G29" s="11"/>
      <c r="H29" s="11">
        <v>5.21</v>
      </c>
      <c r="I29" s="19">
        <v>1667.2</v>
      </c>
    </row>
    <row r="30" ht="18.75" customHeight="1" spans="1:9">
      <c r="A30" s="8">
        <v>27</v>
      </c>
      <c r="B30" s="9" t="s">
        <v>257</v>
      </c>
      <c r="C30" s="9" t="s">
        <v>258</v>
      </c>
      <c r="D30" s="9"/>
      <c r="E30" s="10" t="s">
        <v>220</v>
      </c>
      <c r="F30" s="11">
        <v>29.376</v>
      </c>
      <c r="G30" s="11"/>
      <c r="H30" s="11">
        <v>66.82</v>
      </c>
      <c r="I30" s="19">
        <v>1962.9</v>
      </c>
    </row>
    <row r="31" ht="18.75" customHeight="1" spans="1:9">
      <c r="A31" s="8">
        <v>28</v>
      </c>
      <c r="B31" s="9" t="s">
        <v>259</v>
      </c>
      <c r="C31" s="9" t="s">
        <v>260</v>
      </c>
      <c r="D31" s="9"/>
      <c r="E31" s="10" t="s">
        <v>261</v>
      </c>
      <c r="F31" s="11">
        <v>2044.668</v>
      </c>
      <c r="G31" s="11"/>
      <c r="H31" s="11">
        <v>0.6</v>
      </c>
      <c r="I31" s="19">
        <v>1226.8</v>
      </c>
    </row>
    <row r="32" ht="18.75" customHeight="1" spans="1:9">
      <c r="A32" s="8">
        <v>29</v>
      </c>
      <c r="B32" s="9" t="s">
        <v>325</v>
      </c>
      <c r="C32" s="9" t="s">
        <v>326</v>
      </c>
      <c r="D32" s="9"/>
      <c r="E32" s="10" t="s">
        <v>132</v>
      </c>
      <c r="F32" s="11">
        <v>1</v>
      </c>
      <c r="G32" s="11"/>
      <c r="H32" s="11">
        <v>917.43</v>
      </c>
      <c r="I32" s="19">
        <v>917.43</v>
      </c>
    </row>
    <row r="33" ht="18.75" customHeight="1" spans="1:9">
      <c r="A33" s="8">
        <v>30</v>
      </c>
      <c r="B33" s="9" t="s">
        <v>327</v>
      </c>
      <c r="C33" s="9" t="s">
        <v>328</v>
      </c>
      <c r="D33" s="9"/>
      <c r="E33" s="10" t="s">
        <v>132</v>
      </c>
      <c r="F33" s="11">
        <v>1</v>
      </c>
      <c r="G33" s="11"/>
      <c r="H33" s="11">
        <v>917.43</v>
      </c>
      <c r="I33" s="19">
        <v>917.43</v>
      </c>
    </row>
    <row r="34" ht="18.75" customHeight="1" spans="1:9">
      <c r="A34" s="8">
        <v>31</v>
      </c>
      <c r="B34" s="9" t="s">
        <v>262</v>
      </c>
      <c r="C34" s="9" t="s">
        <v>263</v>
      </c>
      <c r="D34" s="9"/>
      <c r="E34" s="10" t="s">
        <v>220</v>
      </c>
      <c r="F34" s="11">
        <v>176.691</v>
      </c>
      <c r="G34" s="11"/>
      <c r="H34" s="11">
        <v>3.88</v>
      </c>
      <c r="I34" s="19">
        <v>685.56</v>
      </c>
    </row>
    <row r="35" ht="18.75" customHeight="1" spans="1:9">
      <c r="A35" s="29">
        <v>32</v>
      </c>
      <c r="B35" s="14" t="s">
        <v>329</v>
      </c>
      <c r="C35" s="14" t="s">
        <v>330</v>
      </c>
      <c r="D35" s="14"/>
      <c r="E35" s="13" t="s">
        <v>156</v>
      </c>
      <c r="F35" s="31">
        <v>767.358</v>
      </c>
      <c r="G35" s="31"/>
      <c r="H35" s="31">
        <v>1</v>
      </c>
      <c r="I35" s="20">
        <v>767.36</v>
      </c>
    </row>
    <row r="36" ht="18" customHeight="1" spans="1:9">
      <c r="A36" s="15" t="s">
        <v>117</v>
      </c>
      <c r="B36" s="15"/>
      <c r="C36" s="15"/>
      <c r="D36" s="16" t="s">
        <v>118</v>
      </c>
      <c r="E36" s="16"/>
      <c r="F36" s="16"/>
      <c r="G36" s="17" t="s">
        <v>119</v>
      </c>
      <c r="H36" s="17"/>
      <c r="I36" s="17"/>
    </row>
    <row r="37" ht="43.5" customHeight="1" spans="1:9">
      <c r="A37" s="1" t="s">
        <v>273</v>
      </c>
      <c r="B37" s="1"/>
      <c r="C37" s="1"/>
      <c r="D37" s="1"/>
      <c r="E37" s="1"/>
      <c r="F37" s="1"/>
      <c r="G37" s="2"/>
      <c r="H37" s="2"/>
      <c r="I37" s="2"/>
    </row>
    <row r="38" ht="28.5" customHeight="1" spans="1:9">
      <c r="A38" s="3" t="s">
        <v>73</v>
      </c>
      <c r="B38" s="3"/>
      <c r="C38" s="3"/>
      <c r="D38" s="4"/>
      <c r="E38" s="4"/>
      <c r="F38" s="4"/>
      <c r="G38" s="5" t="s">
        <v>331</v>
      </c>
      <c r="H38" s="5"/>
      <c r="I38" s="5"/>
    </row>
    <row r="39" ht="18.75" customHeight="1" spans="1:9">
      <c r="A39" s="6" t="s">
        <v>1</v>
      </c>
      <c r="B39" s="7" t="s">
        <v>275</v>
      </c>
      <c r="C39" s="7" t="s">
        <v>243</v>
      </c>
      <c r="D39" s="7"/>
      <c r="E39" s="7" t="s">
        <v>5</v>
      </c>
      <c r="F39" s="7" t="s">
        <v>6</v>
      </c>
      <c r="G39" s="7"/>
      <c r="H39" s="7" t="s">
        <v>244</v>
      </c>
      <c r="I39" s="18" t="s">
        <v>276</v>
      </c>
    </row>
    <row r="40" ht="18.75" customHeight="1" spans="1:9">
      <c r="A40" s="8">
        <v>33</v>
      </c>
      <c r="B40" s="9" t="s">
        <v>332</v>
      </c>
      <c r="C40" s="9" t="s">
        <v>333</v>
      </c>
      <c r="D40" s="9"/>
      <c r="E40" s="10" t="s">
        <v>171</v>
      </c>
      <c r="F40" s="11">
        <v>3</v>
      </c>
      <c r="G40" s="11"/>
      <c r="H40" s="11">
        <v>242</v>
      </c>
      <c r="I40" s="19">
        <v>726</v>
      </c>
    </row>
    <row r="41" ht="18.75" customHeight="1" spans="1:9">
      <c r="A41" s="8">
        <v>34</v>
      </c>
      <c r="B41" s="9" t="s">
        <v>334</v>
      </c>
      <c r="C41" s="9" t="s">
        <v>335</v>
      </c>
      <c r="D41" s="9"/>
      <c r="E41" s="10" t="s">
        <v>156</v>
      </c>
      <c r="F41" s="11">
        <v>320</v>
      </c>
      <c r="G41" s="11"/>
      <c r="H41" s="11">
        <v>2.2</v>
      </c>
      <c r="I41" s="19">
        <v>704</v>
      </c>
    </row>
    <row r="42" ht="18.75" customHeight="1" spans="1:9">
      <c r="A42" s="8">
        <v>35</v>
      </c>
      <c r="B42" s="9" t="s">
        <v>336</v>
      </c>
      <c r="C42" s="9" t="s">
        <v>337</v>
      </c>
      <c r="D42" s="9"/>
      <c r="E42" s="10" t="s">
        <v>145</v>
      </c>
      <c r="F42" s="11">
        <v>95</v>
      </c>
      <c r="G42" s="11"/>
      <c r="H42" s="11">
        <v>7.23</v>
      </c>
      <c r="I42" s="19">
        <v>686.85</v>
      </c>
    </row>
    <row r="43" ht="18.75" customHeight="1" spans="1:9">
      <c r="A43" s="8">
        <v>36</v>
      </c>
      <c r="B43" s="9" t="s">
        <v>338</v>
      </c>
      <c r="C43" s="9" t="s">
        <v>339</v>
      </c>
      <c r="D43" s="9"/>
      <c r="E43" s="10" t="s">
        <v>171</v>
      </c>
      <c r="F43" s="11">
        <v>24</v>
      </c>
      <c r="G43" s="11"/>
      <c r="H43" s="11">
        <v>20</v>
      </c>
      <c r="I43" s="19">
        <v>480</v>
      </c>
    </row>
    <row r="44" ht="18.75" customHeight="1" spans="1:9">
      <c r="A44" s="8">
        <v>37</v>
      </c>
      <c r="B44" s="9" t="s">
        <v>340</v>
      </c>
      <c r="C44" s="9" t="s">
        <v>341</v>
      </c>
      <c r="D44" s="9"/>
      <c r="E44" s="10" t="s">
        <v>254</v>
      </c>
      <c r="F44" s="11">
        <v>102.934</v>
      </c>
      <c r="G44" s="11"/>
      <c r="H44" s="11">
        <v>4.59</v>
      </c>
      <c r="I44" s="19">
        <v>472.47</v>
      </c>
    </row>
    <row r="45" ht="25.5" customHeight="1" spans="1:9">
      <c r="A45" s="8">
        <v>38</v>
      </c>
      <c r="B45" s="9" t="s">
        <v>342</v>
      </c>
      <c r="C45" s="9" t="s">
        <v>343</v>
      </c>
      <c r="D45" s="9"/>
      <c r="E45" s="10" t="s">
        <v>145</v>
      </c>
      <c r="F45" s="11">
        <v>2952</v>
      </c>
      <c r="G45" s="11"/>
      <c r="H45" s="11">
        <v>0.16</v>
      </c>
      <c r="I45" s="19">
        <v>472.32</v>
      </c>
    </row>
    <row r="46" ht="18.75" customHeight="1" spans="1:9">
      <c r="A46" s="8">
        <v>39</v>
      </c>
      <c r="B46" s="9" t="s">
        <v>264</v>
      </c>
      <c r="C46" s="9" t="s">
        <v>265</v>
      </c>
      <c r="D46" s="9"/>
      <c r="E46" s="10" t="s">
        <v>254</v>
      </c>
      <c r="F46" s="11">
        <v>135.525</v>
      </c>
      <c r="G46" s="11"/>
      <c r="H46" s="11">
        <v>4.21</v>
      </c>
      <c r="I46" s="19">
        <v>570.56</v>
      </c>
    </row>
    <row r="47" ht="18.75" customHeight="1" spans="1:9">
      <c r="A47" s="8">
        <v>40</v>
      </c>
      <c r="B47" s="9" t="s">
        <v>266</v>
      </c>
      <c r="C47" s="9" t="s">
        <v>267</v>
      </c>
      <c r="D47" s="9"/>
      <c r="E47" s="10" t="s">
        <v>220</v>
      </c>
      <c r="F47" s="11">
        <v>1.285</v>
      </c>
      <c r="G47" s="11"/>
      <c r="H47" s="11">
        <v>320</v>
      </c>
      <c r="I47" s="19">
        <v>411.2</v>
      </c>
    </row>
    <row r="48" ht="18.75" customHeight="1" spans="1:9">
      <c r="A48" s="8">
        <v>41</v>
      </c>
      <c r="B48" s="9" t="s">
        <v>344</v>
      </c>
      <c r="C48" s="9" t="s">
        <v>345</v>
      </c>
      <c r="D48" s="9"/>
      <c r="E48" s="10" t="s">
        <v>156</v>
      </c>
      <c r="F48" s="11">
        <v>95</v>
      </c>
      <c r="G48" s="11"/>
      <c r="H48" s="11">
        <v>2.75</v>
      </c>
      <c r="I48" s="19">
        <v>261.25</v>
      </c>
    </row>
    <row r="49" ht="25.5" customHeight="1" spans="1:9">
      <c r="A49" s="8">
        <v>42</v>
      </c>
      <c r="B49" s="9" t="s">
        <v>346</v>
      </c>
      <c r="C49" s="9" t="s">
        <v>315</v>
      </c>
      <c r="D49" s="9"/>
      <c r="E49" s="10" t="s">
        <v>156</v>
      </c>
      <c r="F49" s="11">
        <v>1</v>
      </c>
      <c r="G49" s="11"/>
      <c r="H49" s="11">
        <v>235.31</v>
      </c>
      <c r="I49" s="19">
        <v>235.31</v>
      </c>
    </row>
    <row r="50" ht="18.75" customHeight="1" spans="1:9">
      <c r="A50" s="8">
        <v>43</v>
      </c>
      <c r="B50" s="9" t="s">
        <v>268</v>
      </c>
      <c r="C50" s="9" t="s">
        <v>269</v>
      </c>
      <c r="D50" s="9"/>
      <c r="E50" s="10" t="s">
        <v>254</v>
      </c>
      <c r="F50" s="11">
        <v>20.603</v>
      </c>
      <c r="G50" s="11"/>
      <c r="H50" s="11">
        <v>8.28</v>
      </c>
      <c r="I50" s="19">
        <v>170.59</v>
      </c>
    </row>
    <row r="51" ht="18.75" customHeight="1" spans="1:9">
      <c r="A51" s="8">
        <v>44</v>
      </c>
      <c r="B51" s="9" t="s">
        <v>347</v>
      </c>
      <c r="C51" s="9" t="s">
        <v>348</v>
      </c>
      <c r="D51" s="9"/>
      <c r="E51" s="10" t="s">
        <v>171</v>
      </c>
      <c r="F51" s="11">
        <v>3</v>
      </c>
      <c r="G51" s="11"/>
      <c r="H51" s="11">
        <v>50</v>
      </c>
      <c r="I51" s="19">
        <v>150</v>
      </c>
    </row>
    <row r="52" ht="18.75" customHeight="1" spans="1:9">
      <c r="A52" s="8">
        <v>45</v>
      </c>
      <c r="B52" s="9" t="s">
        <v>349</v>
      </c>
      <c r="C52" s="9" t="s">
        <v>350</v>
      </c>
      <c r="D52" s="9"/>
      <c r="E52" s="10" t="s">
        <v>156</v>
      </c>
      <c r="F52" s="11">
        <v>2952</v>
      </c>
      <c r="G52" s="11"/>
      <c r="H52" s="11">
        <v>0.05</v>
      </c>
      <c r="I52" s="19">
        <v>147.6</v>
      </c>
    </row>
    <row r="53" ht="18.75" customHeight="1" spans="1:9">
      <c r="A53" s="8">
        <v>46</v>
      </c>
      <c r="B53" s="9" t="s">
        <v>270</v>
      </c>
      <c r="C53" s="9" t="s">
        <v>260</v>
      </c>
      <c r="D53" s="9"/>
      <c r="E53" s="10" t="s">
        <v>261</v>
      </c>
      <c r="F53" s="11">
        <v>139.32</v>
      </c>
      <c r="G53" s="11"/>
      <c r="H53" s="11">
        <v>0.6</v>
      </c>
      <c r="I53" s="19">
        <v>83.59</v>
      </c>
    </row>
    <row r="54" ht="18.75" customHeight="1" spans="1:9">
      <c r="A54" s="8">
        <v>47</v>
      </c>
      <c r="B54" s="9" t="s">
        <v>351</v>
      </c>
      <c r="C54" s="9" t="s">
        <v>352</v>
      </c>
      <c r="D54" s="9"/>
      <c r="E54" s="10" t="s">
        <v>254</v>
      </c>
      <c r="F54" s="11">
        <v>22.127</v>
      </c>
      <c r="G54" s="11"/>
      <c r="H54" s="11">
        <v>1.7</v>
      </c>
      <c r="I54" s="19">
        <v>37.62</v>
      </c>
    </row>
    <row r="55" ht="18.75" customHeight="1" spans="1:9">
      <c r="A55" s="8">
        <v>48</v>
      </c>
      <c r="B55" s="9" t="s">
        <v>271</v>
      </c>
      <c r="C55" s="9" t="s">
        <v>272</v>
      </c>
      <c r="D55" s="9"/>
      <c r="E55" s="10" t="s">
        <v>220</v>
      </c>
      <c r="F55" s="11">
        <v>0.013</v>
      </c>
      <c r="G55" s="11"/>
      <c r="H55" s="11">
        <v>1745</v>
      </c>
      <c r="I55" s="19">
        <v>22.69</v>
      </c>
    </row>
    <row r="56" ht="18.75" customHeight="1" spans="1:9">
      <c r="A56" s="8">
        <v>49</v>
      </c>
      <c r="B56" s="9" t="s">
        <v>353</v>
      </c>
      <c r="C56" s="9" t="s">
        <v>354</v>
      </c>
      <c r="D56" s="9"/>
      <c r="E56" s="10" t="s">
        <v>156</v>
      </c>
      <c r="F56" s="11">
        <v>14.101</v>
      </c>
      <c r="G56" s="11"/>
      <c r="H56" s="11">
        <v>1</v>
      </c>
      <c r="I56" s="19">
        <v>14.1</v>
      </c>
    </row>
    <row r="57" ht="18.75" customHeight="1" spans="1:9">
      <c r="A57" s="8">
        <v>50</v>
      </c>
      <c r="B57" s="9" t="s">
        <v>355</v>
      </c>
      <c r="C57" s="9" t="s">
        <v>356</v>
      </c>
      <c r="D57" s="9"/>
      <c r="E57" s="10" t="s">
        <v>281</v>
      </c>
      <c r="F57" s="11">
        <v>0.047</v>
      </c>
      <c r="G57" s="11"/>
      <c r="H57" s="11">
        <v>169</v>
      </c>
      <c r="I57" s="19">
        <v>7.94</v>
      </c>
    </row>
    <row r="58" ht="18.75" customHeight="1" spans="1:9">
      <c r="A58" s="8">
        <v>51</v>
      </c>
      <c r="B58" s="9" t="s">
        <v>357</v>
      </c>
      <c r="C58" s="9" t="s">
        <v>358</v>
      </c>
      <c r="D58" s="9"/>
      <c r="E58" s="10" t="s">
        <v>254</v>
      </c>
      <c r="F58" s="11">
        <v>0.378</v>
      </c>
      <c r="G58" s="11"/>
      <c r="H58" s="11">
        <v>5.55</v>
      </c>
      <c r="I58" s="19">
        <v>2.1</v>
      </c>
    </row>
    <row r="59" ht="18.75" customHeight="1" spans="1:9">
      <c r="A59" s="8">
        <v>52</v>
      </c>
      <c r="B59" s="9" t="s">
        <v>359</v>
      </c>
      <c r="C59" s="9" t="s">
        <v>360</v>
      </c>
      <c r="D59" s="9"/>
      <c r="E59" s="10" t="s">
        <v>184</v>
      </c>
      <c r="F59" s="11">
        <v>6.02</v>
      </c>
      <c r="G59" s="11"/>
      <c r="H59" s="11">
        <v>0.1</v>
      </c>
      <c r="I59" s="19">
        <v>0.6</v>
      </c>
    </row>
    <row r="60" ht="18.75" customHeight="1" spans="1:9">
      <c r="A60" s="8">
        <v>53</v>
      </c>
      <c r="B60" s="9" t="s">
        <v>361</v>
      </c>
      <c r="C60" s="9" t="s">
        <v>362</v>
      </c>
      <c r="D60" s="9"/>
      <c r="E60" s="10" t="s">
        <v>156</v>
      </c>
      <c r="F60" s="11">
        <v>0.385</v>
      </c>
      <c r="G60" s="11"/>
      <c r="H60" s="11">
        <v>1</v>
      </c>
      <c r="I60" s="19">
        <v>0.39</v>
      </c>
    </row>
    <row r="61" ht="18.75" customHeight="1" spans="1:9">
      <c r="A61" s="8">
        <v>54</v>
      </c>
      <c r="B61" s="9" t="s">
        <v>363</v>
      </c>
      <c r="C61" s="9" t="s">
        <v>96</v>
      </c>
      <c r="D61" s="9"/>
      <c r="E61" s="10" t="s">
        <v>156</v>
      </c>
      <c r="F61" s="11">
        <v>-0.449</v>
      </c>
      <c r="G61" s="11"/>
      <c r="H61" s="11">
        <v>1</v>
      </c>
      <c r="I61" s="19">
        <v>-0.45</v>
      </c>
    </row>
    <row r="62" ht="18" customHeight="1" spans="1:9">
      <c r="A62" s="12"/>
      <c r="B62" s="13" t="s">
        <v>68</v>
      </c>
      <c r="C62" s="14"/>
      <c r="D62" s="14"/>
      <c r="E62" s="14"/>
      <c r="F62" s="14"/>
      <c r="G62" s="14"/>
      <c r="H62" s="14"/>
      <c r="I62" s="20">
        <v>712950.95</v>
      </c>
    </row>
    <row r="63" ht="18" customHeight="1" spans="1:9">
      <c r="A63" s="15" t="s">
        <v>117</v>
      </c>
      <c r="B63" s="15"/>
      <c r="C63" s="15"/>
      <c r="D63" s="16" t="s">
        <v>118</v>
      </c>
      <c r="E63" s="16"/>
      <c r="F63" s="16"/>
      <c r="G63" s="17" t="s">
        <v>119</v>
      </c>
      <c r="H63" s="17"/>
      <c r="I63" s="17"/>
    </row>
  </sheetData>
  <mergeCells count="128">
    <mergeCell ref="A1:I1"/>
    <mergeCell ref="A2:C2"/>
    <mergeCell ref="D2:F2"/>
    <mergeCell ref="G2:I2"/>
    <mergeCell ref="C3:D3"/>
    <mergeCell ref="F3:G3"/>
    <mergeCell ref="C4:D4"/>
    <mergeCell ref="F4:G4"/>
    <mergeCell ref="C5:D5"/>
    <mergeCell ref="F5:G5"/>
    <mergeCell ref="C6:D6"/>
    <mergeCell ref="F6:G6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C25:D25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C30:D30"/>
    <mergeCell ref="F30:G30"/>
    <mergeCell ref="C31:D31"/>
    <mergeCell ref="F31:G31"/>
    <mergeCell ref="C32:D32"/>
    <mergeCell ref="F32:G32"/>
    <mergeCell ref="C33:D33"/>
    <mergeCell ref="F33:G33"/>
    <mergeCell ref="C34:D34"/>
    <mergeCell ref="F34:G34"/>
    <mergeCell ref="C35:D35"/>
    <mergeCell ref="F35:G35"/>
    <mergeCell ref="A36:C36"/>
    <mergeCell ref="D36:F36"/>
    <mergeCell ref="G36:I36"/>
    <mergeCell ref="A37:I37"/>
    <mergeCell ref="A38:C38"/>
    <mergeCell ref="D38:F38"/>
    <mergeCell ref="G38:I38"/>
    <mergeCell ref="C39:D39"/>
    <mergeCell ref="F39:G39"/>
    <mergeCell ref="C40:D40"/>
    <mergeCell ref="F40:G40"/>
    <mergeCell ref="C41:D41"/>
    <mergeCell ref="F41:G41"/>
    <mergeCell ref="C42:D42"/>
    <mergeCell ref="F42:G42"/>
    <mergeCell ref="C43:D43"/>
    <mergeCell ref="F43:G43"/>
    <mergeCell ref="C44:D44"/>
    <mergeCell ref="F44:G44"/>
    <mergeCell ref="C45:D45"/>
    <mergeCell ref="F45:G45"/>
    <mergeCell ref="C46:D46"/>
    <mergeCell ref="F46:G46"/>
    <mergeCell ref="C47:D47"/>
    <mergeCell ref="F47:G47"/>
    <mergeCell ref="C48:D48"/>
    <mergeCell ref="F48:G48"/>
    <mergeCell ref="C49:D49"/>
    <mergeCell ref="F49:G49"/>
    <mergeCell ref="C50:D50"/>
    <mergeCell ref="F50:G50"/>
    <mergeCell ref="C51:D51"/>
    <mergeCell ref="F51:G51"/>
    <mergeCell ref="C52:D52"/>
    <mergeCell ref="F52:G52"/>
    <mergeCell ref="C53:D53"/>
    <mergeCell ref="F53:G53"/>
    <mergeCell ref="C54:D54"/>
    <mergeCell ref="F54:G54"/>
    <mergeCell ref="C55:D55"/>
    <mergeCell ref="F55:G55"/>
    <mergeCell ref="C56:D56"/>
    <mergeCell ref="F56:G56"/>
    <mergeCell ref="C57:D57"/>
    <mergeCell ref="F57:G57"/>
    <mergeCell ref="C58:D58"/>
    <mergeCell ref="F58:G58"/>
    <mergeCell ref="C59:D59"/>
    <mergeCell ref="F59:G59"/>
    <mergeCell ref="C60:D60"/>
    <mergeCell ref="F60:G60"/>
    <mergeCell ref="C61:D61"/>
    <mergeCell ref="F61:G61"/>
    <mergeCell ref="C62:D62"/>
    <mergeCell ref="F62:G62"/>
    <mergeCell ref="A63:C63"/>
    <mergeCell ref="D63:F63"/>
    <mergeCell ref="G63:I63"/>
  </mergeCells>
  <printOptions horizontalCentered="1"/>
  <pageMargins left="0.116416666666667" right="0.0018333333333333" top="0.510416666666667" bottom="0" header="0.510416666666667" footer="0"/>
  <pageSetup paperSize="9" orientation="portrait"/>
  <headerFooter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53</vt:i4>
      </vt:variant>
    </vt:vector>
  </HeadingPairs>
  <TitlesOfParts>
    <vt:vector size="53" baseType="lpstr">
      <vt:lpstr>总概算表</vt:lpstr>
      <vt:lpstr>工程项目总造价表</vt:lpstr>
      <vt:lpstr>单项工程费汇总表【平罗县通伏乡兴林村盐碱地种养循环高值化利</vt:lpstr>
      <vt:lpstr>单项工程费汇总表【日光温室（4座）】</vt:lpstr>
      <vt:lpstr>单项工程费汇总表【加工车间】</vt:lpstr>
      <vt:lpstr>工程取费表【建筑工程】</vt:lpstr>
      <vt:lpstr>工程预算书(竖)-带主材【建筑工程】</vt:lpstr>
      <vt:lpstr>单位工程人材机价差分析表【建筑工程】</vt:lpstr>
      <vt:lpstr>单位工程人材机汇总表【建筑工程】</vt:lpstr>
      <vt:lpstr>单位工程三材汇总表【建筑工程】</vt:lpstr>
      <vt:lpstr>单位工程主材汇总表【建筑工程】</vt:lpstr>
      <vt:lpstr>工程取费表【机电设备安装工程】</vt:lpstr>
      <vt:lpstr>工程预算书(竖)-带主材【机电设备安装工程】</vt:lpstr>
      <vt:lpstr>单位工程人材机价差分析表【机电设备安装工程】</vt:lpstr>
      <vt:lpstr>单位工程人材机汇总表【机电设备安装工程】</vt:lpstr>
      <vt:lpstr>单位工程三材汇总表【机电设备安装工程】</vt:lpstr>
      <vt:lpstr>单位工程主材汇总表【机电设备安装工程】</vt:lpstr>
      <vt:lpstr>工程取费表【日光温室-土建工程】</vt:lpstr>
      <vt:lpstr>工程预算书(竖)-带主材【日光温室-土建工程】</vt:lpstr>
      <vt:lpstr>单位工程人材机价差分析表【日光温室-土建工程】</vt:lpstr>
      <vt:lpstr>单位工程人材机汇总表【日光温室-土建工程】</vt:lpstr>
      <vt:lpstr>单位工程三材汇总表【日光温室-土建工程】</vt:lpstr>
      <vt:lpstr>单位工程主材汇总表【日光温室-土建工程】</vt:lpstr>
      <vt:lpstr>工程取费表【日光温室-金属结构工程】</vt:lpstr>
      <vt:lpstr>工程预算书(竖)-带主材【日光温室-金属结构工程】</vt:lpstr>
      <vt:lpstr>单位工程人材机价差分析表【日光温室-金属结构工程】</vt:lpstr>
      <vt:lpstr>单位工程人材机汇总表【日光温室-金属结构工程】</vt:lpstr>
      <vt:lpstr>单位工程三材汇总表【日光温室-金属结构工程】</vt:lpstr>
      <vt:lpstr>单位工程主材汇总表【日光温室-金属结构工程】</vt:lpstr>
      <vt:lpstr>工程取费表【加工车间-土建工程】</vt:lpstr>
      <vt:lpstr>工程预算书(竖)-带主材【加工车间-土建工程】</vt:lpstr>
      <vt:lpstr>单位工程人材机价差分析表【加工车间-土建工程】</vt:lpstr>
      <vt:lpstr>单位工程人材机汇总表【加工车间-土建工程】</vt:lpstr>
      <vt:lpstr>单位工程三材汇总表【加工车间-土建工程】</vt:lpstr>
      <vt:lpstr>单位工程主材汇总表【加工车间-土建工程】</vt:lpstr>
      <vt:lpstr>工程取费表【加工车间-金属结构工程】</vt:lpstr>
      <vt:lpstr>工程预算书(竖)-带主材【加工车间-金属结构工程】</vt:lpstr>
      <vt:lpstr>单位工程人材机价差分析表【加工车间-金属结构工程】</vt:lpstr>
      <vt:lpstr>单位工程人材机汇总表【加工车间-金属结构工程】</vt:lpstr>
      <vt:lpstr>单位工程三材汇总表【加工车间-金属结构工程】</vt:lpstr>
      <vt:lpstr>单位工程主材汇总表【加工车间-金属结构工程】</vt:lpstr>
      <vt:lpstr>工程取费表【加工车间-给排水消防工程】</vt:lpstr>
      <vt:lpstr>工程预算书(竖)-带主材【加工车间-给排水消防工程】</vt:lpstr>
      <vt:lpstr>单位工程人材机价差分析表【加工车间-给排水消防工程】</vt:lpstr>
      <vt:lpstr>单位工程人材机汇总表【加工车间-给排水消防工程】</vt:lpstr>
      <vt:lpstr>单位工程三材汇总表【加工车间-给排水消防工程】</vt:lpstr>
      <vt:lpstr>单位工程主材汇总表【加工车间-给排水消防工程】</vt:lpstr>
      <vt:lpstr>工程取费表【加工车间-电气工程】</vt:lpstr>
      <vt:lpstr>工程预算书(竖)-带主材【加工车间-电气工程】</vt:lpstr>
      <vt:lpstr>单位工程人材机价差分析表【加工车间-电气工程】</vt:lpstr>
      <vt:lpstr>单位工程人材机汇总表【加工车间-电气工程】</vt:lpstr>
      <vt:lpstr>单位工程三材汇总表【加工车间-电气工程】</vt:lpstr>
      <vt:lpstr>单位工程主材汇总表【加工车间-电气工程】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2025-06-10T16:55:00Z</dcterms:created>
  <dcterms:modified xsi:type="dcterms:W3CDTF">2025-06-18T02:08:26Z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99ABC834A9E742BF99162D48DA06359F_13</vt:lpwstr>
  </property>
</Properties>
</file>