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6" firstSheet="7"/>
  </bookViews>
  <sheets>
    <sheet name="概算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<sst xmlns="http://schemas.openxmlformats.org/spreadsheetml/2006/main" count="52" uniqueCount="44">
  <si>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平罗县2024年无集中供热区域煤改电（清洁取暖）试点示范项目概算表</t>
  </si>
  <si>
    <t>序号</t>
  </si>
  <si>
    <t>项目名称</t>
  </si>
  <si>
    <t>规格型号</t>
  </si>
  <si>
    <t>单位</t>
  </si>
  <si>
    <t>数量</t>
  </si>
  <si>
    <t>单价（元）</t>
  </si>
  <si>
    <t>总价（万元）</t>
  </si>
  <si>
    <t>备注</t>
  </si>
  <si>
    <t>5G太空能恒热站</t>
  </si>
  <si>
    <t>TKH5.0A</t>
  </si>
  <si>
    <t>台</t>
  </si>
  <si>
    <t>太空能热泵、远程物联网电表及模块含缓冲水箱、循环泵等</t>
  </si>
  <si>
    <t>平板太阳能蒸发器</t>
  </si>
  <si>
    <t>㎡</t>
  </si>
  <si>
    <t>室内外电气材料</t>
  </si>
  <si>
    <t>套</t>
  </si>
  <si>
    <t>室外水暖材料</t>
  </si>
  <si>
    <t>设备基础</t>
  </si>
  <si>
    <t>小计</t>
  </si>
  <si>
    <t>安装费</t>
  </si>
  <si>
    <t>项</t>
  </si>
  <si>
    <t>小计(含安装费)</t>
  </si>
  <si>
    <t xml:space="preserve"> </t>
  </si>
  <si>
    <t>税金</t>
  </si>
  <si>
    <t>合计（含安装费及税金）</t>
  </si>
  <si>
    <t>二</t>
  </si>
  <si>
    <t>电力改造部分</t>
  </si>
  <si>
    <t>电力增容</t>
  </si>
  <si>
    <t>涉及项目改造区域内变压器增容</t>
  </si>
  <si>
    <t>线路改造</t>
  </si>
  <si>
    <t>涉及项目改造区域内所有低压线路改造</t>
  </si>
  <si>
    <t>合计</t>
  </si>
  <si>
    <t>工程费总计</t>
  </si>
  <si>
    <t>工程建设其他费用</t>
  </si>
  <si>
    <t>工程监理费</t>
  </si>
  <si>
    <t>工程费x1.2%(市场价)</t>
  </si>
  <si>
    <t>招标代理费</t>
  </si>
  <si>
    <t>宁价费发［2003］149号</t>
  </si>
  <si>
    <t>设计费</t>
  </si>
  <si>
    <t>预（结）算编审费</t>
  </si>
  <si>
    <t>工程费x0.3%(市场价)</t>
  </si>
  <si>
    <t>其他费用合计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</si>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</sst>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Calibri"/>
      <charset val="134"/>
    </font>
    <font>
      <sz val="10"/>
      <color theme="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3" xfId="49"/>
    <cellStyle name="常规_Sheet1_12" xfId="50"/>
    <cellStyle name="常规_Sheet1_19" xfId="51"/>
    <cellStyle name="常规_Sheet1_1" xfId="52"/>
    <cellStyle name="常规_Sheet1_18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C4" sqref="C4"/>
    </sheetView>
  </sheetViews>
  <sheetFormatPr defaultColWidth="9" defaultRowHeight="13.5" outlineLevelCol="7"/>
  <cols>
    <col min="1" max="1" width="6.25" customWidth="1"/>
    <col min="2" max="2" width="20.75" customWidth="1"/>
    <col min="3" max="3" width="12" customWidth="1"/>
    <col min="4" max="5" width="7.375" customWidth="1"/>
    <col min="6" max="6" width="8.125" customWidth="1"/>
    <col min="7" max="7" width="11.875" style="1" customWidth="1"/>
    <col min="8" max="8" width="13.75" customWidth="1"/>
    <col min="9" max="9" width="12.625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3"/>
      <c r="H1" s="2"/>
    </row>
    <row r="2" ht="2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ht="57" customHeight="1" spans="1:8">
      <c r="A3" s="6">
        <v>1</v>
      </c>
      <c r="B3" s="7" t="s">
        <v>9</v>
      </c>
      <c r="C3" s="7" t="s">
        <v>10</v>
      </c>
      <c r="D3" s="7" t="s">
        <v>11</v>
      </c>
      <c r="E3" s="7">
        <v>655</v>
      </c>
      <c r="F3" s="7">
        <v>21790</v>
      </c>
      <c r="G3" s="8">
        <f>E3*F3*0.0001</f>
        <v>1427.245</v>
      </c>
      <c r="H3" s="7" t="s">
        <v>12</v>
      </c>
    </row>
    <row r="4" ht="21" customHeight="1" spans="1:8">
      <c r="A4" s="6">
        <v>2</v>
      </c>
      <c r="B4" s="7" t="s">
        <v>13</v>
      </c>
      <c r="C4" s="7"/>
      <c r="D4" s="7" t="s">
        <v>14</v>
      </c>
      <c r="E4" s="7">
        <v>2292.5</v>
      </c>
      <c r="F4" s="7">
        <v>1150</v>
      </c>
      <c r="G4" s="8">
        <f>E4*F4*0.0001</f>
        <v>263.6375</v>
      </c>
      <c r="H4" s="7"/>
    </row>
    <row r="5" ht="23" customHeight="1" spans="1:8">
      <c r="A5" s="6">
        <v>3</v>
      </c>
      <c r="B5" s="9" t="s">
        <v>15</v>
      </c>
      <c r="C5" s="10"/>
      <c r="D5" s="7" t="s">
        <v>16</v>
      </c>
      <c r="E5" s="7">
        <v>655</v>
      </c>
      <c r="F5" s="7">
        <v>580</v>
      </c>
      <c r="G5" s="8">
        <f>E5*F5*0.0001</f>
        <v>37.99</v>
      </c>
      <c r="H5" s="11"/>
    </row>
    <row r="6" ht="23" customHeight="1" spans="1:8">
      <c r="A6" s="6">
        <v>4</v>
      </c>
      <c r="B6" s="9" t="s">
        <v>17</v>
      </c>
      <c r="C6" s="10"/>
      <c r="D6" s="7" t="s">
        <v>16</v>
      </c>
      <c r="E6" s="7">
        <v>655</v>
      </c>
      <c r="F6" s="7">
        <v>480</v>
      </c>
      <c r="G6" s="8">
        <f>E6*F6*0.0001</f>
        <v>31.44</v>
      </c>
      <c r="H6" s="11"/>
    </row>
    <row r="7" ht="23" customHeight="1" spans="1:8">
      <c r="A7" s="6">
        <v>5</v>
      </c>
      <c r="B7" s="9" t="s">
        <v>18</v>
      </c>
      <c r="C7" s="10"/>
      <c r="D7" s="7" t="s">
        <v>16</v>
      </c>
      <c r="E7" s="7">
        <v>655</v>
      </c>
      <c r="F7" s="7">
        <v>320</v>
      </c>
      <c r="G7" s="8">
        <f>E7*F7*0.0001</f>
        <v>20.96</v>
      </c>
      <c r="H7" s="11"/>
    </row>
    <row r="8" ht="23" customHeight="1" spans="1:8">
      <c r="A8" s="6">
        <v>6</v>
      </c>
      <c r="B8" s="7" t="s">
        <v>19</v>
      </c>
      <c r="C8" s="7"/>
      <c r="D8" s="7"/>
      <c r="E8" s="7"/>
      <c r="F8" s="7"/>
      <c r="G8" s="8">
        <f>SUM(G3:G7)</f>
        <v>1781.2725</v>
      </c>
      <c r="H8" s="7"/>
    </row>
    <row r="9" ht="23" customHeight="1" spans="1:8">
      <c r="A9" s="6">
        <v>7</v>
      </c>
      <c r="B9" s="7" t="s">
        <v>20</v>
      </c>
      <c r="C9" s="7"/>
      <c r="D9" s="7" t="s">
        <v>21</v>
      </c>
      <c r="E9" s="7">
        <v>1</v>
      </c>
      <c r="F9" s="12">
        <v>0.12</v>
      </c>
      <c r="G9" s="8">
        <f>G8*F9</f>
        <v>213.7527</v>
      </c>
      <c r="H9" s="7"/>
    </row>
    <row r="10" ht="23" customHeight="1" spans="1:8">
      <c r="A10" s="6"/>
      <c r="B10" s="7" t="s">
        <v>22</v>
      </c>
      <c r="C10" s="7"/>
      <c r="D10" s="7"/>
      <c r="E10" s="7"/>
      <c r="F10" s="12"/>
      <c r="G10" s="8">
        <f>G8+G9</f>
        <v>1995.0252</v>
      </c>
      <c r="H10" s="7"/>
    </row>
    <row r="11" ht="23" customHeight="1" spans="1:8">
      <c r="A11" s="6" t="s">
        <v>23</v>
      </c>
      <c r="B11" s="7" t="s">
        <v>24</v>
      </c>
      <c r="C11" s="7"/>
      <c r="D11" s="7" t="s">
        <v>21</v>
      </c>
      <c r="E11" s="7">
        <v>1</v>
      </c>
      <c r="F11" s="12">
        <v>0.09</v>
      </c>
      <c r="G11" s="8">
        <f>(G8+G9)*F11</f>
        <v>179.552268</v>
      </c>
      <c r="H11" s="7"/>
    </row>
    <row r="12" ht="29" customHeight="1" spans="1:8">
      <c r="A12" s="6" t="s">
        <v>23</v>
      </c>
      <c r="B12" s="13" t="s">
        <v>25</v>
      </c>
      <c r="C12" s="13"/>
      <c r="D12" s="13"/>
      <c r="E12" s="13"/>
      <c r="F12" s="13"/>
      <c r="G12" s="14">
        <f>G10+G11</f>
        <v>2174.577468</v>
      </c>
      <c r="H12" s="15"/>
    </row>
    <row r="13" ht="23" customHeight="1" spans="1:8">
      <c r="A13" s="7" t="s">
        <v>26</v>
      </c>
      <c r="B13" s="16" t="s">
        <v>27</v>
      </c>
      <c r="C13" s="7"/>
      <c r="D13" s="16"/>
      <c r="E13" s="16"/>
      <c r="F13" s="16"/>
      <c r="G13" s="17"/>
      <c r="H13" s="11"/>
    </row>
    <row r="14" ht="24" customHeight="1" spans="1:8">
      <c r="A14" s="7">
        <v>1</v>
      </c>
      <c r="B14" s="7" t="s">
        <v>28</v>
      </c>
      <c r="C14" s="7" t="s">
        <v>29</v>
      </c>
      <c r="D14" s="7" t="s">
        <v>21</v>
      </c>
      <c r="E14" s="7">
        <v>1</v>
      </c>
      <c r="F14" s="7">
        <v>1350000</v>
      </c>
      <c r="G14" s="8">
        <f>E14*F14*0.0001</f>
        <v>135</v>
      </c>
      <c r="H14" s="11"/>
    </row>
    <row r="15" ht="24" customHeight="1" spans="1:8">
      <c r="A15" s="7">
        <v>2</v>
      </c>
      <c r="B15" s="7" t="s">
        <v>30</v>
      </c>
      <c r="C15" s="7" t="s">
        <v>31</v>
      </c>
      <c r="D15" s="7" t="s">
        <v>21</v>
      </c>
      <c r="E15" s="7">
        <v>1</v>
      </c>
      <c r="F15" s="7">
        <v>131000</v>
      </c>
      <c r="G15" s="8">
        <f>E15*F15*0.0001</f>
        <v>13.1</v>
      </c>
      <c r="H15" s="11"/>
    </row>
    <row r="16" ht="24" customHeight="1" spans="1:8">
      <c r="A16" s="7"/>
      <c r="B16" s="16" t="s">
        <v>32</v>
      </c>
      <c r="C16" s="16"/>
      <c r="D16" s="16"/>
      <c r="E16" s="16"/>
      <c r="F16" s="16"/>
      <c r="G16" s="17">
        <f>SUM(G14:G15)</f>
        <v>148.1</v>
      </c>
      <c r="H16" s="11"/>
    </row>
    <row r="17" ht="24" customHeight="1" spans="1:8">
      <c r="A17" s="7"/>
      <c r="B17" s="16" t="s">
        <v>33</v>
      </c>
      <c r="C17" s="16"/>
      <c r="D17" s="16"/>
      <c r="E17" s="16"/>
      <c r="F17" s="16"/>
      <c r="G17" s="17">
        <f>G16+G12</f>
        <v>2322.677468</v>
      </c>
      <c r="H17" s="18"/>
    </row>
    <row r="18" ht="24" customHeight="1" spans="1:8">
      <c r="A18" s="19" t="s">
        <v>23</v>
      </c>
      <c r="B18" s="19" t="s">
        <v>34</v>
      </c>
      <c r="C18" s="7"/>
      <c r="D18" s="16"/>
      <c r="E18" s="16"/>
      <c r="F18" s="16"/>
      <c r="G18" s="17">
        <f>G23</f>
        <v>76.648356444</v>
      </c>
      <c r="H18" s="11"/>
    </row>
    <row r="19" ht="24" customHeight="1" spans="1:8">
      <c r="A19" s="19">
        <v>1</v>
      </c>
      <c r="B19" s="7" t="s">
        <v>35</v>
      </c>
      <c r="C19" s="7"/>
      <c r="D19" s="16"/>
      <c r="E19" s="10"/>
      <c r="F19" s="20">
        <v>0.012</v>
      </c>
      <c r="G19" s="8">
        <f>G17*F19</f>
        <v>27.872129616</v>
      </c>
      <c r="H19" s="7" t="s">
        <v>36</v>
      </c>
    </row>
    <row r="20" ht="24" customHeight="1" spans="1:8">
      <c r="A20" s="19">
        <v>2</v>
      </c>
      <c r="B20" s="7" t="s">
        <v>37</v>
      </c>
      <c r="C20" s="7"/>
      <c r="D20" s="16"/>
      <c r="E20" s="10"/>
      <c r="F20" s="20">
        <v>0.003</v>
      </c>
      <c r="G20" s="8">
        <f>G17*F20</f>
        <v>6.968032404</v>
      </c>
      <c r="H20" s="7" t="s">
        <v>38</v>
      </c>
    </row>
    <row r="21" ht="24" customHeight="1" spans="1:8">
      <c r="A21" s="19">
        <v>3</v>
      </c>
      <c r="B21" s="7" t="s">
        <v>39</v>
      </c>
      <c r="C21" s="7"/>
      <c r="D21" s="16"/>
      <c r="E21" s="10"/>
      <c r="F21" s="20">
        <v>0.012</v>
      </c>
      <c r="G21" s="8">
        <f>G17*F21</f>
        <v>27.872129616</v>
      </c>
      <c r="H21" s="7" t="s">
        <v>36</v>
      </c>
    </row>
    <row r="22" ht="24" customHeight="1" spans="1:8">
      <c r="A22" s="19">
        <v>4</v>
      </c>
      <c r="B22" s="7" t="s">
        <v>40</v>
      </c>
      <c r="C22" s="7"/>
      <c r="D22" s="16"/>
      <c r="E22" s="10"/>
      <c r="F22" s="20">
        <v>0.006</v>
      </c>
      <c r="G22" s="8">
        <f>G17*F22</f>
        <v>13.936064808</v>
      </c>
      <c r="H22" s="7" t="s">
        <v>41</v>
      </c>
    </row>
    <row r="23" ht="24" customHeight="1" spans="1:8">
      <c r="A23" s="10"/>
      <c r="B23" s="21" t="s">
        <v>42</v>
      </c>
      <c r="C23" s="7"/>
      <c r="D23" s="16"/>
      <c r="E23" s="16"/>
      <c r="F23" s="22"/>
      <c r="G23" s="14">
        <f>SUM(G19:G22)</f>
        <v>76.648356444</v>
      </c>
      <c r="H23" s="19"/>
    </row>
    <row r="24" ht="24" customHeight="1" spans="1:8">
      <c r="A24" s="10"/>
      <c r="B24" s="21" t="s">
        <v>43</v>
      </c>
      <c r="C24" s="7"/>
      <c r="D24" s="16"/>
      <c r="E24" s="16"/>
      <c r="F24" s="22"/>
      <c r="G24" s="14">
        <f>G17+G23</f>
        <v>2399.325824444</v>
      </c>
      <c r="H24" s="19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WPS_1178778167</cp:lastModifiedBy>
  <dcterms:created xsi:type="dcterms:W3CDTF">2021-01-30T03:41:00Z</dcterms:created>
  <dcterms:modified xsi:type="dcterms:W3CDTF">2024-03-27T07:52:43Z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1C2A99BCBDE848C99B30A80C90607F0B_13</vt:lpwstr>
  </property>
</Properties>
</file>