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<sst xmlns="http://schemas.openxmlformats.org/spreadsheetml/2006/main" count="35" uniqueCount="31">
  <si>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工程概算表</t>
  </si>
  <si>
    <t>工程项目：平罗县灵沙乡东润村圈舍建设项目</t>
  </si>
  <si>
    <t>序号</t>
  </si>
  <si>
    <r>
      <rPr>
        <sz val="11"/>
        <color rgb="FF000000"/>
        <rFont val="宋体"/>
        <charset val="134"/>
      </rPr>
      <t>项目名称</t>
    </r>
  </si>
  <si>
    <r>
      <rPr>
        <sz val="11"/>
        <color rgb="FF000000"/>
        <rFont val="宋体"/>
        <charset val="134"/>
      </rPr>
      <t>概算价值（万元）</t>
    </r>
  </si>
  <si>
    <r>
      <rPr>
        <sz val="11"/>
        <color rgb="FF000000"/>
        <rFont val="宋体"/>
        <charset val="134"/>
      </rPr>
      <t>技术经济指标（元）</t>
    </r>
  </si>
  <si>
    <r>
      <rPr>
        <sz val="11"/>
        <color rgb="FF000000"/>
        <rFont val="宋体"/>
        <charset val="134"/>
      </rPr>
      <t>建筑工程</t>
    </r>
  </si>
  <si>
    <r>
      <rPr>
        <sz val="11"/>
        <color rgb="FF000000"/>
        <rFont val="宋体"/>
        <charset val="134"/>
      </rPr>
      <t>安装工程</t>
    </r>
  </si>
  <si>
    <r>
      <rPr>
        <sz val="11"/>
        <color rgb="FF000000"/>
        <rFont val="宋体"/>
        <charset val="134"/>
      </rPr>
      <t>其他费用</t>
    </r>
  </si>
  <si>
    <r>
      <rPr>
        <sz val="11"/>
        <color rgb="FF000000"/>
        <rFont val="宋体"/>
        <charset val="134"/>
      </rPr>
      <t>合计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</si>
  <si>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</si>
  <si>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</si>
  <si>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单位价值</t>
    </r>
  </si>
  <si>
    <r>
      <rPr>
        <b/>
        <sz val="11"/>
        <color rgb="FF000000"/>
        <rFont val="宋体"/>
        <charset val="134"/>
      </rPr>
      <t>一</t>
    </r>
  </si>
  <si>
    <r>
      <rPr>
        <b/>
        <sz val="11"/>
        <color rgb="FF000000"/>
        <rFont val="宋体"/>
        <charset val="134"/>
      </rPr>
      <t>工程费用</t>
    </r>
  </si>
  <si>
    <t>牛舍（含硬化）</t>
  </si>
  <si>
    <t>㎡</t>
  </si>
  <si>
    <t>草料棚</t>
  </si>
  <si>
    <t>青储池</t>
  </si>
  <si>
    <t>地磅</t>
  </si>
  <si>
    <t>给水工程</t>
  </si>
  <si>
    <t>项</t>
  </si>
  <si>
    <t>供电工程</t>
  </si>
  <si>
    <r>
      <rPr>
        <b/>
        <sz val="11"/>
        <color rgb="FF000000"/>
        <rFont val="宋体"/>
        <charset val="134"/>
      </rPr>
      <t>二</t>
    </r>
  </si>
  <si>
    <r>
      <rPr>
        <b/>
        <sz val="11"/>
        <color rgb="FF000000"/>
        <rFont val="宋体"/>
        <charset val="134"/>
      </rPr>
      <t>其他费用</t>
    </r>
  </si>
  <si>
    <r>
      <rPr>
        <sz val="11"/>
        <color rgb="FF000000"/>
        <rFont val="宋体"/>
        <charset val="134"/>
      </rPr>
      <t>设计费</t>
    </r>
  </si>
  <si>
    <r>
      <rPr>
        <sz val="11"/>
        <color rgb="FF000000"/>
        <rFont val="宋体"/>
        <charset val="134"/>
      </rPr>
      <t>工程监理费</t>
    </r>
  </si>
  <si>
    <r>
      <rPr>
        <sz val="11"/>
        <color rgb="FF000000"/>
        <rFont val="宋体"/>
        <charset val="134"/>
      </rPr>
      <t>预算编审费</t>
    </r>
  </si>
  <si>
    <r>
      <rPr>
        <sz val="11"/>
        <color rgb="FF000000"/>
        <rFont val="宋体"/>
        <charset val="134"/>
      </rPr>
      <t>招标代理费</t>
    </r>
  </si>
  <si>
    <t>检验试验费</t>
  </si>
  <si>
    <r>
      <rPr>
        <b/>
        <sz val="11"/>
        <color rgb="FF000000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</si>
</sst>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2" borderId="0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176" fontId="2" fillId="2" borderId="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justify" vertical="center"/>
    </xf>
    <xf numFmtId="176" fontId="0" fillId="2" borderId="1" xfId="0" applyNumberForma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N9" sqref="N9"/>
    </sheetView>
  </sheetViews>
  <sheetFormatPr defaultColWidth="9" defaultRowHeight="13.5"/>
  <cols>
    <col min="2" max="2" width="17.775" customWidth="1"/>
    <col min="3" max="6" width="9" style="1"/>
    <col min="8" max="8" width="9" style="1"/>
    <col min="9" max="9" width="10.8916666666667" style="1"/>
  </cols>
  <sheetData>
    <row r="1" ht="21" customHeight="1" spans="1:9">
      <c r="A1" s="2" t="s">
        <v>0</v>
      </c>
      <c r="B1" s="2"/>
      <c r="C1" s="3"/>
      <c r="D1" s="3"/>
      <c r="E1" s="3"/>
      <c r="F1" s="3"/>
      <c r="G1" s="2"/>
      <c r="H1" s="3"/>
      <c r="I1" s="3"/>
    </row>
    <row r="2" spans="1:9">
      <c r="A2" s="2"/>
      <c r="B2" s="2"/>
      <c r="C2" s="3"/>
      <c r="D2" s="3"/>
      <c r="E2" s="3"/>
      <c r="F2" s="3"/>
      <c r="G2" s="2"/>
      <c r="H2" s="3"/>
      <c r="I2" s="3"/>
    </row>
    <row r="3" ht="15" customHeight="1" spans="1:9">
      <c r="A3" s="4" t="s">
        <v>1</v>
      </c>
      <c r="B3" s="4"/>
      <c r="C3" s="5"/>
      <c r="D3" s="5"/>
      <c r="E3" s="5"/>
      <c r="F3" s="5"/>
      <c r="G3" s="4"/>
      <c r="H3" s="5"/>
      <c r="I3" s="5"/>
    </row>
    <row r="4" ht="27" customHeight="1" spans="1:9">
      <c r="A4" s="6" t="s">
        <v>2</v>
      </c>
      <c r="B4" s="6" t="s">
        <v>3</v>
      </c>
      <c r="C4" s="7" t="s">
        <v>4</v>
      </c>
      <c r="D4" s="7"/>
      <c r="E4" s="7"/>
      <c r="F4" s="7"/>
      <c r="G4" s="8" t="s">
        <v>5</v>
      </c>
      <c r="H4" s="7"/>
      <c r="I4" s="7"/>
    </row>
    <row r="5" ht="36" customHeight="1" spans="1:9">
      <c r="A5" s="6"/>
      <c r="B5" s="6"/>
      <c r="C5" s="9" t="s">
        <v>6</v>
      </c>
      <c r="D5" s="9" t="s">
        <v>7</v>
      </c>
      <c r="E5" s="9" t="s">
        <v>8</v>
      </c>
      <c r="F5" s="7" t="s">
        <v>9</v>
      </c>
      <c r="G5" s="8" t="s">
        <v>10</v>
      </c>
      <c r="H5" s="7" t="s">
        <v>11</v>
      </c>
      <c r="I5" s="9" t="s">
        <v>12</v>
      </c>
    </row>
    <row r="6" ht="24" customHeight="1" spans="1:9">
      <c r="A6" s="10" t="s">
        <v>13</v>
      </c>
      <c r="B6" s="11" t="s">
        <v>14</v>
      </c>
      <c r="C6" s="12">
        <f>SUM(C7:C12)</f>
        <v>113.20285</v>
      </c>
      <c r="D6" s="12">
        <f>SUM(D7:D9)</f>
        <v>0</v>
      </c>
      <c r="E6" s="12">
        <v>0</v>
      </c>
      <c r="F6" s="12">
        <f>C6+D6</f>
        <v>113.20285</v>
      </c>
      <c r="G6" s="13"/>
      <c r="H6" s="12"/>
      <c r="I6" s="12"/>
    </row>
    <row r="7" ht="24" customHeight="1" spans="1:9">
      <c r="A7" s="14">
        <v>1.1</v>
      </c>
      <c r="B7" s="15" t="s">
        <v>15</v>
      </c>
      <c r="C7" s="16">
        <f t="shared" ref="C7:C12" si="0">H7*I7/10000</f>
        <v>72.34125</v>
      </c>
      <c r="D7" s="16"/>
      <c r="E7" s="16"/>
      <c r="F7" s="16">
        <f t="shared" ref="F7:F12" si="1">C7</f>
        <v>72.34125</v>
      </c>
      <c r="G7" s="8" t="s">
        <v>16</v>
      </c>
      <c r="H7" s="16">
        <v>1432.5</v>
      </c>
      <c r="I7" s="16">
        <v>505</v>
      </c>
    </row>
    <row r="8" ht="24" customHeight="1" spans="1:9">
      <c r="A8" s="14">
        <v>1.2</v>
      </c>
      <c r="B8" s="15" t="s">
        <v>17</v>
      </c>
      <c r="C8" s="16">
        <f t="shared" si="0"/>
        <v>17.4216</v>
      </c>
      <c r="D8" s="16"/>
      <c r="E8" s="16"/>
      <c r="F8" s="16">
        <f t="shared" si="1"/>
        <v>17.4216</v>
      </c>
      <c r="G8" s="8" t="s">
        <v>16</v>
      </c>
      <c r="H8" s="16">
        <v>256.2</v>
      </c>
      <c r="I8" s="16">
        <v>680</v>
      </c>
    </row>
    <row r="9" ht="24" customHeight="1" spans="1:9">
      <c r="A9" s="14">
        <v>1.3</v>
      </c>
      <c r="B9" s="15" t="s">
        <v>18</v>
      </c>
      <c r="C9" s="16">
        <f t="shared" si="0"/>
        <v>13.44</v>
      </c>
      <c r="D9" s="16"/>
      <c r="E9" s="16"/>
      <c r="F9" s="16">
        <f t="shared" si="1"/>
        <v>13.44</v>
      </c>
      <c r="G9" s="8" t="s">
        <v>16</v>
      </c>
      <c r="H9" s="16">
        <v>480</v>
      </c>
      <c r="I9" s="16">
        <v>280</v>
      </c>
    </row>
    <row r="10" ht="24" customHeight="1" spans="1:9">
      <c r="A10" s="14">
        <v>1.4</v>
      </c>
      <c r="B10" s="15" t="s">
        <v>19</v>
      </c>
      <c r="C10" s="16">
        <f t="shared" si="0"/>
        <v>6</v>
      </c>
      <c r="D10" s="16"/>
      <c r="E10" s="16"/>
      <c r="F10" s="16">
        <f t="shared" si="1"/>
        <v>6</v>
      </c>
      <c r="G10" s="8" t="s">
        <v>16</v>
      </c>
      <c r="H10" s="16">
        <v>1</v>
      </c>
      <c r="I10" s="16">
        <v>60000</v>
      </c>
    </row>
    <row r="11" ht="24" customHeight="1" spans="1:9">
      <c r="A11" s="14">
        <v>1.5</v>
      </c>
      <c r="B11" s="15" t="s">
        <v>20</v>
      </c>
      <c r="C11" s="16">
        <f t="shared" si="0"/>
        <v>1.5</v>
      </c>
      <c r="D11" s="16"/>
      <c r="E11" s="16"/>
      <c r="F11" s="16">
        <f t="shared" si="1"/>
        <v>1.5</v>
      </c>
      <c r="G11" s="8" t="s">
        <v>21</v>
      </c>
      <c r="H11" s="16">
        <v>1</v>
      </c>
      <c r="I11" s="16">
        <v>15000</v>
      </c>
    </row>
    <row r="12" ht="24" customHeight="1" spans="1:9">
      <c r="A12" s="14">
        <v>1.6</v>
      </c>
      <c r="B12" s="15" t="s">
        <v>22</v>
      </c>
      <c r="C12" s="16">
        <f t="shared" si="0"/>
        <v>2.5</v>
      </c>
      <c r="D12" s="16"/>
      <c r="E12" s="16"/>
      <c r="F12" s="16">
        <f t="shared" si="1"/>
        <v>2.5</v>
      </c>
      <c r="G12" s="8" t="s">
        <v>21</v>
      </c>
      <c r="H12" s="16">
        <v>1</v>
      </c>
      <c r="I12" s="16">
        <v>25000</v>
      </c>
    </row>
    <row r="13" ht="24" customHeight="1" spans="1:9">
      <c r="A13" s="10" t="s">
        <v>23</v>
      </c>
      <c r="B13" s="11" t="s">
        <v>24</v>
      </c>
      <c r="C13" s="17"/>
      <c r="D13" s="17"/>
      <c r="E13" s="12">
        <f>SUM(E14:E18)</f>
        <v>6.792171</v>
      </c>
      <c r="F13" s="12">
        <f t="shared" ref="F13:F20" si="2">E13</f>
        <v>6.792171</v>
      </c>
      <c r="G13" s="13"/>
      <c r="H13" s="12"/>
      <c r="I13" s="23"/>
    </row>
    <row r="14" ht="24" customHeight="1" spans="1:9">
      <c r="A14" s="18">
        <v>1</v>
      </c>
      <c r="B14" s="19" t="s">
        <v>25</v>
      </c>
      <c r="C14" s="20"/>
      <c r="D14" s="20"/>
      <c r="E14" s="20">
        <f>F6*0.025</f>
        <v>2.83007125</v>
      </c>
      <c r="F14" s="20">
        <f t="shared" si="2"/>
        <v>2.83007125</v>
      </c>
      <c r="G14" s="21"/>
      <c r="H14" s="20"/>
      <c r="I14" s="20"/>
    </row>
    <row r="15" ht="24" customHeight="1" spans="1:9">
      <c r="A15" s="18">
        <v>2</v>
      </c>
      <c r="B15" s="19" t="s">
        <v>26</v>
      </c>
      <c r="C15" s="20"/>
      <c r="D15" s="20"/>
      <c r="E15" s="20">
        <f>F6*0.015</f>
        <v>1.69804275</v>
      </c>
      <c r="F15" s="20">
        <f t="shared" si="2"/>
        <v>1.69804275</v>
      </c>
      <c r="G15" s="21"/>
      <c r="H15" s="20"/>
      <c r="I15" s="20"/>
    </row>
    <row r="16" ht="24" customHeight="1" spans="1:9">
      <c r="A16" s="18">
        <v>3</v>
      </c>
      <c r="B16" s="19" t="s">
        <v>27</v>
      </c>
      <c r="C16" s="20"/>
      <c r="D16" s="20"/>
      <c r="E16" s="20">
        <f>F6*0.006</f>
        <v>0.6792171</v>
      </c>
      <c r="F16" s="20">
        <f t="shared" si="2"/>
        <v>0.6792171</v>
      </c>
      <c r="G16" s="21"/>
      <c r="H16" s="20"/>
      <c r="I16" s="20"/>
    </row>
    <row r="17" ht="24" customHeight="1" spans="1:9">
      <c r="A17" s="18">
        <v>4</v>
      </c>
      <c r="B17" s="19" t="s">
        <v>28</v>
      </c>
      <c r="C17" s="20"/>
      <c r="D17" s="20"/>
      <c r="E17" s="20">
        <f>F6*0.008</f>
        <v>0.9056228</v>
      </c>
      <c r="F17" s="20">
        <f t="shared" si="2"/>
        <v>0.9056228</v>
      </c>
      <c r="G17" s="21"/>
      <c r="H17" s="20"/>
      <c r="I17" s="20"/>
    </row>
    <row r="18" ht="24" customHeight="1" spans="1:9">
      <c r="A18" s="18">
        <v>5</v>
      </c>
      <c r="B18" s="19" t="s">
        <v>29</v>
      </c>
      <c r="C18" s="20"/>
      <c r="D18" s="20"/>
      <c r="E18" s="20">
        <f>F6*0.006</f>
        <v>0.6792171</v>
      </c>
      <c r="F18" s="20">
        <f t="shared" si="2"/>
        <v>0.6792171</v>
      </c>
      <c r="G18" s="21"/>
      <c r="H18" s="20"/>
      <c r="I18" s="20"/>
    </row>
    <row r="19" ht="24" customHeight="1" spans="1:9">
      <c r="A19" s="13"/>
      <c r="B19" s="22" t="s">
        <v>30</v>
      </c>
      <c r="C19" s="12">
        <f>C6</f>
        <v>113.20285</v>
      </c>
      <c r="D19" s="12">
        <f>D6</f>
        <v>0</v>
      </c>
      <c r="E19" s="12">
        <f>E13</f>
        <v>6.792171</v>
      </c>
      <c r="F19" s="12">
        <f>SUM(C19:E19)</f>
        <v>119.995021</v>
      </c>
      <c r="G19" s="13"/>
      <c r="H19" s="12"/>
      <c r="I19" s="24"/>
    </row>
  </sheetData>
  <mergeCells count="6">
    <mergeCell ref="A3:I3"/>
    <mergeCell ref="C4:F4"/>
    <mergeCell ref="G4:I4"/>
    <mergeCell ref="A4:A5"/>
    <mergeCell ref="B4:B5"/>
    <mergeCell ref="A1:I2"/>
  </mergeCells>
  <pageMargins left="0.550694444444444" right="0.59027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2023-08-02T03:45:00Z</dcterms:created>
  <dcterms:modified xsi:type="dcterms:W3CDTF">2023-12-15T02:47:30Z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A3FE7E74A3924D0D9E1D7FD8F5346B5A_13</vt:lpwstr>
  </property>
  <property fmtid="{D5CDD505-2E9C-101B-9397-08002B2CF9AE}" pid="3" name="KSOProductBuildVer">
    <vt:lpwstr>2052-12.1.0.16120</vt:lpwstr>
  </property>
</Properties>
</file>