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1"/>
  </bookViews>
  <sheets>
    <sheet name="综合概算表" sheetId="54" r:id="rId1"/>
    <sheet name="劳务报酬" sheetId="55" r:id="rId2"/>
    <sheet name="劳务用工" sheetId="5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0" hidden="1">综合概算表!$A$6:$HE$6</definedName>
    <definedName name="_1_C15素混凝土底板">#REF!</definedName>
    <definedName name="_120度弯头φ120">[1]附表2材料价格表!#REF!</definedName>
    <definedName name="_120度弯头φ140">[1]附表2材料价格表!#REF!</definedName>
    <definedName name="_120度弯头φ160">[1]附表2材料价格表!#REF!</definedName>
    <definedName name="_1单元">#REF!</definedName>
    <definedName name="_2_C15素混凝土管道支墩">#REF!</definedName>
    <definedName name="_2m3装载机">[1]附表3机械台班!#REF!</definedName>
    <definedName name="_2单元">#REF!</definedName>
    <definedName name="_32.5水泥">[1]附表2材料价格表!#REF!</definedName>
    <definedName name="_Fill" hidden="1">[2]eqpmad2!#REF!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20">[4]附表2!#REF!</definedName>
    <definedName name="_PE40">[4]附表2!#REF!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PVC11008">[4]附表2!#REF!</definedName>
    <definedName name="_PVC16008">[4]附表2!#REF!</definedName>
    <definedName name="_PVC20008">[4]附表2!#REF!</definedName>
    <definedName name="_PVC25008">[4]附表2!#REF!</definedName>
    <definedName name="_PVC31508">[4]附表2!#REF!</definedName>
    <definedName name="_PVC9006">[4]附表2!#REF!</definedName>
    <definedName name="_PVC9008">[4]附表2!#REF!</definedName>
    <definedName name="￠160PVC管_0.6pa">[1]附表2材料价格表!#REF!</definedName>
    <definedName name="￠180PVC管_0.6pa">[1]附表2材料价格表!#REF!</definedName>
    <definedName name="￠90PVC管_0.6pa">[1]附表2材料价格表!#REF!</definedName>
    <definedName name="aa">#REF!</definedName>
    <definedName name="aiu_bottom">'[5]Financ. Overview'!#REF!</definedName>
    <definedName name="anscount" hidden="1">5</definedName>
    <definedName name="cc" hidden="1">{"'现金流量表（全部投资）'!$B$4:$P$23"}</definedName>
    <definedName name="Database" hidden="1">#REF!</definedName>
    <definedName name="dd" hidden="1">{"'现金流量表（全部投资）'!$B$4:$P$23"}</definedName>
    <definedName name="dj">'[6]5'!$F$1</definedName>
    <definedName name="ee" hidden="1">{"'现金流量表（全部投资）'!$B$4:$P$23"}</definedName>
    <definedName name="FRC">[7]Main!$C$9</definedName>
    <definedName name="hostfee">'[5]Financ. Overview'!$H$12</definedName>
    <definedName name="hraiu_bottom">'[5]Financ. Overview'!#REF!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vac">'[5]Financ. Overview'!#REF!</definedName>
    <definedName name="HWSheet">1</definedName>
    <definedName name="IS80_50_250">[1]附表2材料价格表!#REF!</definedName>
    <definedName name="kl">#REF!</definedName>
    <definedName name="LCountry">[8]数据字典!$Q$2:$Q$246</definedName>
    <definedName name="LGender">[9]数据字典!$L$2:$L$3</definedName>
    <definedName name="limcount" hidden="1">5</definedName>
    <definedName name="LPZone">[8]数据字典!$L$12:$L$42</definedName>
    <definedName name="M10浆砌砖基础">[10]附表4直接工程费单价表!#REF!</definedName>
    <definedName name="Module.Prix_SMC">Module.Prix_SMC</definedName>
    <definedName name="OS">[11]Open!#REF!</definedName>
    <definedName name="pr_toolbox">[5]Toolbox!$A$3:$I$80</definedName>
    <definedName name="_xlnm.Print_Titles" localSheetId="0">综合概算表!$1:$2</definedName>
    <definedName name="_xlnm.Print_Titles" hidden="1">#REF!</definedName>
    <definedName name="Print_titles1">[12]定额!$A$1:$IV$3</definedName>
    <definedName name="Prix_SMC">Prix_SMC</definedName>
    <definedName name="PVC变径短管1.5寸">[1]附表2材料价格表!#REF!</definedName>
    <definedName name="PVC堵头φ40">[1]附表2材料价格表!#REF!</definedName>
    <definedName name="PVC活节φ1.5寸">[1]附表2材料价格表!#REF!</definedName>
    <definedName name="PVC连丝1.5寸">[1]附表2材料价格表!#REF!</definedName>
    <definedName name="PVC球阀1.5寸">[1]附表2材料价格表!#REF!</definedName>
    <definedName name="PVC三通φ16×16×16">[1]附表2材料价格表!#REF!</definedName>
    <definedName name="PVC三通φ40×1.5×40">[1]附表2材料价格表!#REF!</definedName>
    <definedName name="PVC塑管φ40">[1]附表2材料价格表!#REF!</definedName>
    <definedName name="PVC直通φ16">[1]附表2材料价格表!#REF!</definedName>
    <definedName name="q">#REF!</definedName>
    <definedName name="QJ30_240_12_200">[1]附表2材料价格表!#REF!</definedName>
    <definedName name="QJ50_120_12_250">[1]附表2材料价格表!#REF!</definedName>
    <definedName name="s_c_list">[13]Toolbox!$A$7:$H$969</definedName>
    <definedName name="SCG">'[14]G.1R-Shou COP Gf'!#REF!</definedName>
    <definedName name="sdlfee">'[5]Financ. Overview'!$H$13</definedName>
    <definedName name="sencount" hidden="1">1</definedName>
    <definedName name="solar_ratio">'[15]POWER ASSUMPTIONS'!$H$7</definedName>
    <definedName name="ss" hidden="1">{"'现金流量表（全部投资）'!$B$4:$P$23"}</definedName>
    <definedName name="ss7fee">'[5]Financ. Overview'!$H$18</definedName>
    <definedName name="subsfee">'[5]Financ. Overview'!$H$14</definedName>
    <definedName name="toolbox">[16]Toolbox!$C$5:$T$1578</definedName>
    <definedName name="UPVC管道Φ100">[10]附表2材料价格计算表!#REF!</definedName>
    <definedName name="UPVC管道Φ50">[10]附表2材料价格计算表!#REF!</definedName>
    <definedName name="UT线夹_NUT_2">[1]附表2材料价格表!#REF!</definedName>
    <definedName name="UT线夹NUT_2">[1]附表2材料价格表!#REF!</definedName>
    <definedName name="UT型线夹NUT_1">[1]附表2材料价格表!#REF!</definedName>
    <definedName name="UT型线夹NUT2">[10]附表2材料价格计算表!#REF!</definedName>
    <definedName name="U型抱箍U16_200">[1]附表2材料价格表!#REF!</definedName>
    <definedName name="U型挂环U_16">[1]附表2材料价格表!#REF!</definedName>
    <definedName name="U型挂环U_7">[1]附表2材料价格表!#REF!</definedName>
    <definedName name="V5.1Fee">'[5]Financ. Overview'!$H$15</definedName>
    <definedName name="w">#REF!</definedName>
    <definedName name="x">#REF!</definedName>
    <definedName name="z">#REF!</definedName>
    <definedName name="Z_D416CCE0_90DA_11D2_8B33_444553540000_.wvu.Cols" hidden="1">[12]材料表!$E$1:$E$65536,[12]材料表!$J$1:$L$65536</definedName>
    <definedName name="Z_D416CCE0_90DA_11D2_8B33_444553540000_.wvu.PrintTitles" hidden="1">#REF!</definedName>
    <definedName name="Z_E7D01C20_B8FC_11D1_9E4F_B5D6E120E308_.wvu.Cols" hidden="1">[12]材料表!$E$1:$E$65536,[12]材料表!$J$1:$L$65536</definedName>
    <definedName name="Z_E7D01C20_B8FC_11D1_9E4F_B5D6E120E308_.wvu.PrintTitles" hidden="1">#REF!</definedName>
    <definedName name="Z32_Cost_red">'[5]Financ. Overview'!#REF!</definedName>
    <definedName name="φ10PVC管">[1]附表2材料价格表!#REF!</definedName>
    <definedName name="φ225沉淀管">[1]附表2材料价格表!#REF!</definedName>
    <definedName name="φ225滤水管">[1]附表2材料价格表!#REF!</definedName>
    <definedName name="φ310铸铁管">[1]附表2材料价格表!#REF!</definedName>
    <definedName name="φ350铸铁管">[1]附表2材料价格表!#REF!</definedName>
    <definedName name="安全阀Dg120">[1]附表2材料价格表!#REF!</definedName>
    <definedName name="安全阀Dg90">[1]附表2材料价格表!#REF!</definedName>
    <definedName name="安装单价">#REF!</definedName>
    <definedName name="安装工程机械系数">#REF!</definedName>
    <definedName name="安装工程量">#REF!</definedName>
    <definedName name="柏树">[1]附表2材料价格表!#REF!</definedName>
    <definedName name="板枋材">#REF!</definedName>
    <definedName name="备">'[17]#REF'!$I$2</definedName>
    <definedName name="苯板">[10]附表2材料价格计算表!#REF!</definedName>
    <definedName name="避雷器HY5WS_17_50">[1]附表2材料价格表!#REF!</definedName>
    <definedName name="边坡填方">#REF!</definedName>
    <definedName name="边坡挖方">#REF!</definedName>
    <definedName name="编">'[17]#REF'!$A$2</definedName>
    <definedName name="扁钢">[1]附表2材料价格表!#REF!</definedName>
    <definedName name="变电构架安装__离心杆构架独">[18]定额!#REF!</definedName>
    <definedName name="变电构架安装离心杆构架">[19]定额!#REF!</definedName>
    <definedName name="变径11090">[4]附表2!#REF!</definedName>
    <definedName name="变径160110">[4]附表2!#REF!</definedName>
    <definedName name="变径16090">[4]附表2!#REF!</definedName>
    <definedName name="变径200125">[4]附表2!#REF!</definedName>
    <definedName name="变径200160">[4]附表2!#REF!</definedName>
    <definedName name="变径250125">[4]附表2!#REF!</definedName>
    <definedName name="变径250200">[4]附表2!#REF!</definedName>
    <definedName name="变径250300">[4]附表2!#REF!</definedName>
    <definedName name="变径315200">[4]附表2!#REF!</definedName>
    <definedName name="变径315250">[4]附表2!#REF!</definedName>
    <definedName name="变径三通Dg180×90">[1]附表2材料价格表!#REF!</definedName>
    <definedName name="变径三通φ110×80×90">[1]附表2材料价格表!#REF!</definedName>
    <definedName name="变径三通φ125×80×110">[1]附表2材料价格表!#REF!</definedName>
    <definedName name="变径三通φ160×80×110">[1]附表2材料价格表!#REF!</definedName>
    <definedName name="变径三通φ160×80×125">[1]附表2材料价格表!#REF!</definedName>
    <definedName name="变径三通φ200×80×160">[1]附表2材料价格表!#REF!</definedName>
    <definedName name="变频机组8.5kvA">[1]附表3机械台班!#REF!</definedName>
    <definedName name="变频振捣器4.5kw">#REF!</definedName>
    <definedName name="变压器160KVA">[1]附表2材料价格表!#REF!</definedName>
    <definedName name="变压器80KVA">[1]附表2材料价格表!#REF!</definedName>
    <definedName name="变压器油">[10]附表2材料价格计算表!#REF!</definedName>
    <definedName name="并沟线夹_BJ_2">[1]附表2材料价格表!#REF!</definedName>
    <definedName name="并沟线夹1635mm">[10]附表2材料价格计算表!#REF!</definedName>
    <definedName name="并沟线夹BJ_2">[1]附表2材料价格表!#REF!</definedName>
    <definedName name="并沟线夹JB2">[10]附表2材料价格计算表!#REF!</definedName>
    <definedName name="玻璃">[1]附表2材料价格表!#REF!</definedName>
    <definedName name="玻璃钢钢管管道铺设">#REF!</definedName>
    <definedName name="玻璃钢管铺设">#REF!</definedName>
    <definedName name="补充">[4]附表4单价!#REF!</definedName>
    <definedName name="不可预见费">#REF!</definedName>
    <definedName name="不可预见费南">'[20]表6不可预见费南 '!$H$10</definedName>
    <definedName name="材">[1]附表5直接工程费单价表!#REF!</definedName>
    <definedName name="材1_23_1">0</definedName>
    <definedName name="材10001">[1]附表5直接工程费单价表!#REF!</definedName>
    <definedName name="材100017">[10]附表4直接工程费单价表!#REF!</definedName>
    <definedName name="材10002">[1]附表5直接工程费单价表!#REF!</definedName>
    <definedName name="材100023">[10]附表4直接工程费单价表!#REF!</definedName>
    <definedName name="材10003">[1]附表5直接工程费单价表!#REF!</definedName>
    <definedName name="材100049">[10]附表4直接工程费单价表!#REF!</definedName>
    <definedName name="材10008">[1]附表5直接工程费单价表!#REF!</definedName>
    <definedName name="材10019">[1]附表5直接工程费单价表!#REF!</definedName>
    <definedName name="材10020">[1]附表5直接工程费单价表!#REF!</definedName>
    <definedName name="材10021">[1]附表5直接工程费单价表!#REF!</definedName>
    <definedName name="材10045">[1]附表5直接工程费单价表!#REF!</definedName>
    <definedName name="材10047">[1]附表5直接工程费单价表!#REF!</definedName>
    <definedName name="材10049">[1]附表5直接工程费单价表!#REF!</definedName>
    <definedName name="材10052">[1]附表5直接工程费单价表!#REF!</definedName>
    <definedName name="材10054">[1]附表5直接工程费单价表!#REF!</definedName>
    <definedName name="材10056">[1]附表5直接工程费单价表!#REF!</definedName>
    <definedName name="材10066">[1]附表5直接工程费单价表!#REF!</definedName>
    <definedName name="材10071">[1]附表5直接工程费单价表!#REF!</definedName>
    <definedName name="材10075">[1]附表5直接工程费单价表!#REF!</definedName>
    <definedName name="材10090">[1]附表5直接工程费单价表!#REF!</definedName>
    <definedName name="材10095">[1]附表5直接工程费单价表!#REF!</definedName>
    <definedName name="材10114">[1]附表5直接工程费单价表!#REF!</definedName>
    <definedName name="材10116">[1]附表5直接工程费单价表!#REF!</definedName>
    <definedName name="材10118">[1]附表5直接工程费单价表!#REF!</definedName>
    <definedName name="材10204">[1]附表5直接工程费单价表!#REF!</definedName>
    <definedName name="材10269">[1]附表5直接工程费单价表!#REF!</definedName>
    <definedName name="材10270">[1]附表5直接工程费单价表!#REF!</definedName>
    <definedName name="材10271">[1]附表5直接工程费单价表!#REF!</definedName>
    <definedName name="材10272">[1]附表5直接工程费单价表!#REF!</definedName>
    <definedName name="材10273">[1]附表5直接工程费单价表!#REF!</definedName>
    <definedName name="材10275">[1]附表5直接工程费单价表!#REF!</definedName>
    <definedName name="材10277">[1]附表5直接工程费单价表!#REF!</definedName>
    <definedName name="材10278">[1]附表5直接工程费单价表!#REF!</definedName>
    <definedName name="材10279">[1]附表5直接工程费单价表!#REF!</definedName>
    <definedName name="材10279A">[1]附表5直接工程费单价表!#REF!</definedName>
    <definedName name="材10280">[1]附表5直接工程费单价表!#REF!</definedName>
    <definedName name="材10280A">[1]附表5直接工程费单价表!#REF!</definedName>
    <definedName name="材10281">[1]附表5直接工程费单价表!#REF!</definedName>
    <definedName name="材10281A">[1]附表5直接工程费单价表!#REF!</definedName>
    <definedName name="材10282">[1]附表5直接工程费单价表!#REF!</definedName>
    <definedName name="材10282A">[1]附表5直接工程费单价表!#REF!</definedName>
    <definedName name="材10283">[1]附表5直接工程费单价表!#REF!</definedName>
    <definedName name="材10283A">[1]附表5直接工程费单价表!#REF!</definedName>
    <definedName name="材10309">[1]附表5直接工程费单价表!#REF!</definedName>
    <definedName name="材10310">[1]附表5直接工程费单价表!#REF!</definedName>
    <definedName name="材10311">[1]附表5直接工程费单价表!#REF!</definedName>
    <definedName name="材10339">[1]附表5直接工程费单价表!#REF!</definedName>
    <definedName name="材10345">[1]附表5直接工程费单价表!#REF!</definedName>
    <definedName name="材10360">[1]附表5直接工程费单价表!#REF!</definedName>
    <definedName name="材10361">[1]附表5直接工程费单价表!#REF!</definedName>
    <definedName name="材10365">[1]附表5直接工程费单价表!#REF!</definedName>
    <definedName name="材10366">[1]附表5直接工程费单价表!#REF!</definedName>
    <definedName name="材10367">[1]附表5直接工程费单价表!#REF!</definedName>
    <definedName name="材10464">[1]附表5直接工程费单价表!#REF!</definedName>
    <definedName name="材10465">[1]附表5直接工程费单价表!#REF!</definedName>
    <definedName name="材10469">[1]附表5直接工程费单价表!#REF!</definedName>
    <definedName name="材10469A">[1]附表5直接工程费单价表!#REF!</definedName>
    <definedName name="材10473">[1]附表5直接工程费单价表!#REF!</definedName>
    <definedName name="材10474">[1]附表5直接工程费单价表!#REF!</definedName>
    <definedName name="材12001">[1]附表5直接工程费单价表!#REF!</definedName>
    <definedName name="材12074">[1]附表5直接工程费单价表!#REF!</definedName>
    <definedName name="材12075">[1]附表5直接工程费单价表!#REF!</definedName>
    <definedName name="材2_19_3">[1]附表5直接工程费单价表!#REF!</definedName>
    <definedName name="材2_19_4">[1]附表5直接工程费单价表!#REF!</definedName>
    <definedName name="材20484">[1]附表5直接工程费单价表!#REF!</definedName>
    <definedName name="材20485">[1]附表5直接工程费单价表!#REF!</definedName>
    <definedName name="材20488">[1]附表5直接工程费单价表!#REF!</definedName>
    <definedName name="材30001">[1]附表5直接工程费单价表!#REF!</definedName>
    <definedName name="材30002">[1]附表5直接工程费单价表!#REF!</definedName>
    <definedName name="材30016">[1]附表5直接工程费单价表!#REF!</definedName>
    <definedName name="材30019">[1]附表5直接工程费单价表!#REF!</definedName>
    <definedName name="材30020">[1]附表5直接工程费单价表!#REF!</definedName>
    <definedName name="材30021">[1]附表5直接工程费单价表!#REF!</definedName>
    <definedName name="材30022">[1]附表5直接工程费单价表!#REF!</definedName>
    <definedName name="材30023">[1]附表5直接工程费单价表!#REF!</definedName>
    <definedName name="材30024">[1]附表5直接工程费单价表!#REF!</definedName>
    <definedName name="材30025">[1]附表5直接工程费单价表!#REF!</definedName>
    <definedName name="材30027">[1]附表5直接工程费单价表!#REF!</definedName>
    <definedName name="材30028">[1]附表5直接工程费单价表!#REF!</definedName>
    <definedName name="材30038">[1]附表5直接工程费单价表!#REF!</definedName>
    <definedName name="材30048">[1]附表5直接工程费单价表!#REF!</definedName>
    <definedName name="材30048、30051">[1]附表5直接工程费单价表!#REF!</definedName>
    <definedName name="材30049">[1]附表5直接工程费单价表!#REF!</definedName>
    <definedName name="材30064">[10]附表4直接工程费单价表!#REF!</definedName>
    <definedName name="材30067">[10]附表4直接工程费单价表!#REF!</definedName>
    <definedName name="材40004">[10]附表4直接工程费单价表!#REF!</definedName>
    <definedName name="材40006">[21]直接工程费!$F$192</definedName>
    <definedName name="材40006b">[10]附表4直接工程费单价表!#REF!</definedName>
    <definedName name="材40006细石">[10]附表4直接工程费单价表!#REF!</definedName>
    <definedName name="材40030">[10]附表4直接工程费单价表!#REF!</definedName>
    <definedName name="材40031">[1]附表5直接工程费单价表!#REF!</definedName>
    <definedName name="材4003115">[10]附表4直接工程费单价表!#REF!</definedName>
    <definedName name="材40041b">[10]附表4直接工程费单价表!#REF!</definedName>
    <definedName name="材40056">[10]附表4直接工程费单价表!#REF!</definedName>
    <definedName name="材40058">[1]附表5直接工程费单价表!#REF!</definedName>
    <definedName name="材40058A">[1]附表5直接工程费单价表!#REF!</definedName>
    <definedName name="材40061">[1]附表5直接工程费单价表!#REF!</definedName>
    <definedName name="材40062">[1]附表5直接工程费单价表!#REF!</definedName>
    <definedName name="材40063">[10]附表4直接工程费单价表!#REF!</definedName>
    <definedName name="材40064">[10]附表4直接工程费单价表!#REF!</definedName>
    <definedName name="材40067">[1]附表5直接工程费单价表!#REF!</definedName>
    <definedName name="材40067A">[1]附表5直接工程费单价表!#REF!</definedName>
    <definedName name="材40068">[1]附表5直接工程费单价表!#REF!</definedName>
    <definedName name="材40069">[1]附表5直接工程费单价表!#REF!</definedName>
    <definedName name="材40070">[1]附表5直接工程费单价表!#REF!</definedName>
    <definedName name="材40072">[1]附表5直接工程费单价表!#REF!</definedName>
    <definedName name="材40073">[10]附表4直接工程费单价表!#REF!</definedName>
    <definedName name="材40074">[1]附表5直接工程费单价表!#REF!</definedName>
    <definedName name="材40075">[1]附表5直接工程费单价表!#REF!</definedName>
    <definedName name="材40076">[1]附表5直接工程费单价表!#REF!</definedName>
    <definedName name="材4007620">[10]附表4直接工程费单价表!#REF!</definedName>
    <definedName name="材40077">[10]附表4直接工程费单价表!#REF!</definedName>
    <definedName name="材40079">[1]附表5直接工程费单价表!#REF!</definedName>
    <definedName name="材40090">[1]附表5直接工程费单价表!#REF!</definedName>
    <definedName name="材40096">[1]附表5直接工程费单价表!#REF!</definedName>
    <definedName name="材40101">[1]附表5直接工程费单价表!#REF!</definedName>
    <definedName name="材40101A">[1]附表5直接工程费单价表!#REF!</definedName>
    <definedName name="材40101B">[1]附表5直接工程费单价表!#REF!</definedName>
    <definedName name="材40109">[1]附表5直接工程费单价表!#REF!</definedName>
    <definedName name="材40110">[1]附表5直接工程费单价表!#REF!</definedName>
    <definedName name="材40111">[1]附表5直接工程费单价表!#REF!</definedName>
    <definedName name="材40112">[1]附表5直接工程费单价表!#REF!</definedName>
    <definedName name="材40113">[1]附表5直接工程费单价表!#REF!</definedName>
    <definedName name="材40114">[1]附表5直接工程费单价表!#REF!</definedName>
    <definedName name="材40115">[1]附表5直接工程费单价表!#REF!</definedName>
    <definedName name="材40116">[1]附表5直接工程费单价表!#REF!</definedName>
    <definedName name="材40117">[1]附表5直接工程费单价表!#REF!</definedName>
    <definedName name="材40118">[1]附表5直接工程费单价表!#REF!</definedName>
    <definedName name="材40120">[1]附表5直接工程费单价表!#REF!</definedName>
    <definedName name="材40124">[1]附表5直接工程费单价表!#REF!</definedName>
    <definedName name="材40125">[1]附表5直接工程费单价表!#REF!</definedName>
    <definedName name="材40133">[10]附表4直接工程费单价表!#REF!</definedName>
    <definedName name="材40134">[1]附表5直接工程费单价表!#REF!</definedName>
    <definedName name="材40143">[1]附表5直接工程费单价表!#REF!</definedName>
    <definedName name="材40203">[10]附表4直接工程费单价表!#REF!</definedName>
    <definedName name="材40210">[10]附表4直接工程费单价表!#REF!</definedName>
    <definedName name="材40214苯">[10]附表4直接工程费单价表!#REF!</definedName>
    <definedName name="材40224">[1]附表5直接工程费单价表!#REF!</definedName>
    <definedName name="材40260">[1]附表5直接工程费单价表!#REF!</definedName>
    <definedName name="材40263">[1]附表5直接工程费单价表!#REF!</definedName>
    <definedName name="材40271">[1]附表5直接工程费单价表!#REF!</definedName>
    <definedName name="材40286">[1]附表5直接工程费单价表!#REF!</definedName>
    <definedName name="材40287">[1]附表5直接工程费单价表!#REF!</definedName>
    <definedName name="材40288">[1]附表5直接工程费单价表!#REF!</definedName>
    <definedName name="材40289">[1]附表5直接工程费单价表!#REF!</definedName>
    <definedName name="材40289A">[1]附表5直接工程费单价表!#REF!</definedName>
    <definedName name="材40306">[1]附表5直接工程费单价表!#REF!</definedName>
    <definedName name="材40306A">[1]附表5直接工程费单价表!#REF!</definedName>
    <definedName name="材40306B">[1]附表5直接工程费单价表!#REF!</definedName>
    <definedName name="材50003">[1]附表5直接工程费单价表!#REF!</definedName>
    <definedName name="材50004">[1]附表5直接工程费单价表!#REF!</definedName>
    <definedName name="材50005">[1]附表5直接工程费单价表!#REF!</definedName>
    <definedName name="材50006">[1]附表5直接工程费单价表!#REF!</definedName>
    <definedName name="材50014">[22]附表4工程费单价表!#REF!</definedName>
    <definedName name="材50045">[1]附表5直接工程费单价表!#REF!</definedName>
    <definedName name="材50046">[1]附表5直接工程费单价表!#REF!</definedName>
    <definedName name="材50049">[1]附表5直接工程费单价表!#REF!</definedName>
    <definedName name="材50050">[1]附表5直接工程费单价表!#REF!</definedName>
    <definedName name="材50064">[10]附表4直接工程费单价表!#REF!</definedName>
    <definedName name="材50067">[10]附表4直接工程费单价表!#REF!</definedName>
    <definedName name="材50113">[22]附表4工程费单价表!#REF!</definedName>
    <definedName name="材50115">0</definedName>
    <definedName name="材70007">[10]附表4直接工程费单价表!#REF!</definedName>
    <definedName name="材70013">[10]附表4直接工程费单价表!#REF!</definedName>
    <definedName name="材70014">[10]附表4直接工程费单价表!#REF!</definedName>
    <definedName name="材70070">[10]附表4直接工程费单价表!#REF!</definedName>
    <definedName name="材70105">[10]附表4直接工程费单价表!#REF!</definedName>
    <definedName name="材70106">[10]附表4直接工程费单价表!#REF!</definedName>
    <definedName name="材70125">[10]附表4直接工程费单价表!#REF!</definedName>
    <definedName name="材70194">[1]附表5直接工程费单价表!#REF!</definedName>
    <definedName name="材70195">[1]附表5直接工程费单价表!#REF!</definedName>
    <definedName name="材70196">[1]附表5直接工程费单价表!#REF!</definedName>
    <definedName name="材80023加8002410">[10]附表4直接工程费单价表!#REF!</definedName>
    <definedName name="材80033">[10]附表4直接工程费单价表!#REF!</definedName>
    <definedName name="材80034">[10]附表4直接工程费单价表!#REF!</definedName>
    <definedName name="材90013">[10]附表4直接工程费单价表!#REF!</definedName>
    <definedName name="材90014">[1]附表5直接工程费单价表!#REF!</definedName>
    <definedName name="材90017">[1]附表5直接工程费单价表!#REF!</definedName>
    <definedName name="材90017A">[1]附表5直接工程费单价表!#REF!</definedName>
    <definedName name="材90085">[1]附表5直接工程费单价表!#REF!</definedName>
    <definedName name="材90086">[1]附表5直接工程费单价表!#REF!</definedName>
    <definedName name="材90087">[1]附表5直接工程费单价表!#REF!</definedName>
    <definedName name="材90087A">[1]附表5直接工程费单价表!#REF!</definedName>
    <definedName name="材90136">[1]附表5直接工程费单价表!#REF!</definedName>
    <definedName name="材90147">[1]附表5直接工程费单价表!#REF!</definedName>
    <definedName name="材90189">[1]附表5直接工程费单价表!#REF!</definedName>
    <definedName name="材补1">[1]附表5直接工程费单价表!#REF!</definedName>
    <definedName name="材补1A">[1]附表5直接工程费单价表!#REF!</definedName>
    <definedName name="材补2">[1]附表5直接工程费单价表!#REF!</definedName>
    <definedName name="材补3">[1]附表5直接工程费单价表!#REF!</definedName>
    <definedName name="材补4">[1]附表5直接工程费单价表!#REF!</definedName>
    <definedName name="材补5">[1]附表5直接工程费单价表!#REF!</definedName>
    <definedName name="材参60432">[1]附表5直接工程费单价表!#REF!</definedName>
    <definedName name="材建11_25换">[1]附表5直接工程费单价表!#REF!</definedName>
    <definedName name="材建4_10换">[1]附表5直接工程费单价表!#REF!</definedName>
    <definedName name="材井">#REF!</definedName>
    <definedName name="材料差价">'[23]#REF'!$C$2</definedName>
    <definedName name="采后处理中心" hidden="1">1</definedName>
    <definedName name="槽钢">[10]附表2材料价格计算表!#REF!</definedName>
    <definedName name="插入式振捣器1.1KW">#REF!</definedName>
    <definedName name="插入式振捣器2.2kw">#REF!</definedName>
    <definedName name="插入式振动器1.1kw">[1]附表3机械台班!#REF!</definedName>
    <definedName name="插入式振动器1.5kw">[1]附表3机械台班!#REF!</definedName>
    <definedName name="插入式振动器2.2kw">[24]附表3机械!$K$56</definedName>
    <definedName name="插座φ33">[1]附表2材料价格表!#REF!</definedName>
    <definedName name="拆迁补偿费">#REF!</definedName>
    <definedName name="柴油">#REF!</definedName>
    <definedName name="柴油材差">#REF!</definedName>
    <definedName name="柴油基价">#REF!</definedName>
    <definedName name="柴油预算价">#REF!</definedName>
    <definedName name="铲运机2.75m3">[1]附表3机械台班!#REF!</definedName>
    <definedName name="承插式三通">[4]附表2!#REF!</definedName>
    <definedName name="冲击钻机CZ_22型">[1]附表3机械台班!#REF!</definedName>
    <definedName name="初">#N/A</definedName>
    <definedName name="瓷横担_S210">[1]附表2材料价格表!#REF!</definedName>
    <definedName name="瓷横担S210">[1]附表2材料价格表!#REF!</definedName>
    <definedName name="瓷横担S210Z">[10]附表2材料价格计算表!#REF!</definedName>
    <definedName name="瓷瓶">[1]附表2材料价格表!#REF!</definedName>
    <definedName name="刺槐">[4]附表2!#REF!</definedName>
    <definedName name="粗砂">[1]附表2材料价格表!#REF!</definedName>
    <definedName name="单">'[17]#REF'!$E$2</definedName>
    <definedName name="单10245c">[22]附表4工程费单价表!#REF!</definedName>
    <definedName name="单承PVC塑管φ110×3.2×9000">[1]附表2材料价格表!#REF!</definedName>
    <definedName name="单承PVC塑管φ125×3.7×9000">[1]附表2材料价格表!#REF!</definedName>
    <definedName name="单承PVC塑管φ160×4.7×9000">[1]附表2材料价格表!#REF!</definedName>
    <definedName name="单承PVC塑管φ200×5.9×10000">[1]附表2材料价格表!#REF!</definedName>
    <definedName name="单承PVC塑管φ200×5.9×9000">[1]附表2材料价格表!#REF!</definedName>
    <definedName name="单承PVC塑管φ225×6.6×10000">[1]附表2材料价格表!#REF!</definedName>
    <definedName name="单承PVC塑管φ250×7.3×10000">[1]附表2材料价格表!#REF!</definedName>
    <definedName name="单承PVC塑管φ315×9.2×10000">[1]附表2材料价格表!#REF!</definedName>
    <definedName name="单承PVC塑管φ355×10.4×10000">[1]附表2材料价格表!#REF!</definedName>
    <definedName name="单承PVC塑管φ400×11.7×10000">[1]附表2材料价格表!#REF!</definedName>
    <definedName name="单承PVC塑管φ500×14.6×10000">[1]附表2材料价格表!#REF!</definedName>
    <definedName name="单承PVC塑管φ90×2.8×9000">[1]附表2材料价格表!#REF!</definedName>
    <definedName name="单斗挖掘机1">#REF!</definedName>
    <definedName name="单斗挖掘机1.2m3">#REF!</definedName>
    <definedName name="单斗挖掘机液压1m3">#REF!</definedName>
    <definedName name="单斗挖掘机油动斗容0.5m3">[25]机械汇总!$K$6</definedName>
    <definedName name="单价">[1]附表5直接工程费单价表!#REF!</definedName>
    <definedName name="单盘插头">[1]附表2材料价格表!#REF!</definedName>
    <definedName name="单盘插头110">[1]附表2材料价格表!#REF!</definedName>
    <definedName name="单盘插头φ160">[1]附表2材料价格表!#REF!</definedName>
    <definedName name="单盘插头φ200">[1]附表2材料价格表!#REF!</definedName>
    <definedName name="单盘插头φ225">[1]附表2材料价格表!#REF!</definedName>
    <definedName name="单盘插头φ250">[1]附表2材料价格表!#REF!</definedName>
    <definedName name="单盘插头φ315">[1]附表2材料价格表!#REF!</definedName>
    <definedName name="单盘插头φ355">[1]附表2材料价格表!#REF!</definedName>
    <definedName name="单盘插头φ400">[1]附表2材料价格表!#REF!</definedName>
    <definedName name="单盘插头φ500">[1]附表2材料价格表!#REF!</definedName>
    <definedName name="单盘铝承头φ76">[1]附表2材料价格表!#REF!</definedName>
    <definedName name="单盘三通φ110×80×110">[1]附表2材料价格表!#REF!</definedName>
    <definedName name="单盘三通φ125×80×125">[1]附表2材料价格表!#REF!</definedName>
    <definedName name="单盘三通φ160×80×160">[1]附表2材料价格表!#REF!</definedName>
    <definedName name="单盘三通φ200×80×200">[1]附表2材料价格表!#REF!</definedName>
    <definedName name="单位">'[17]#REF'!$C$2</definedName>
    <definedName name="导火线">#REF!</definedName>
    <definedName name="导线">[1]附表2材料价格表!#REF!</definedName>
    <definedName name="导线_BLX_16">[1]附表2材料价格表!#REF!</definedName>
    <definedName name="导线_LGJ">[1]附表2材料价格表!#REF!</definedName>
    <definedName name="导线BLGJ">[10]附表2材料价格计算表!#REF!</definedName>
    <definedName name="导线BLX_16">[1]附表2材料价格表!#REF!</definedName>
    <definedName name="导线BLX16">[10]附表2材料价格计算表!#REF!</definedName>
    <definedName name="导线L_G_J">[1]附表2材料价格表!#REF!</definedName>
    <definedName name="导线LGJ">[1]附表2材料价格表!#REF!</definedName>
    <definedName name="导线LGJ_1">[1]附表2材料价格表!#REF!</definedName>
    <definedName name="导线LGJ1">[1]附表2材料价格表!#REF!</definedName>
    <definedName name="道路工程">[26]表3工程施工费表!$I$10</definedName>
    <definedName name="道路影响投资">#REF!</definedName>
    <definedName name="的怪圈">'[27]1土方工程'!$F$20</definedName>
    <definedName name="滴灌带φ16">[1]附表2材料价格表!#REF!</definedName>
    <definedName name="滴头">[4]附表2!#REF!</definedName>
    <definedName name="电">#REF!</definedName>
    <definedName name="电动葫芦3t">[1]附表3机械台班!#REF!</definedName>
    <definedName name="电杆">[1]附表2材料价格表!#REF!</definedName>
    <definedName name="电杆_10m">[1]附表2材料价格表!#REF!</definedName>
    <definedName name="电焊">#REF!</definedName>
    <definedName name="电焊机">#REF!</definedName>
    <definedName name="电焊机25kvA">[1]附表3机械台班!#REF!</definedName>
    <definedName name="电焊机30KVA">[1]附表3机械台班!#REF!</definedName>
    <definedName name="电焊机交流25kva">#REF!</definedName>
    <definedName name="电焊机交流30kVA">[24]附表3机械!$K$120</definedName>
    <definedName name="电焊条">#REF!</definedName>
    <definedName name="电焊条结32">[10]附表2材料价格计算表!#REF!</definedName>
    <definedName name="电气设备调差系数">#REF!</definedName>
    <definedName name="电石">#REF!</definedName>
    <definedName name="跌落开关RW11_200_10">[1]附表2材料价格表!#REF!</definedName>
    <definedName name="定额编号_1213">#REF!</definedName>
    <definedName name="定额编号_2154">#REF!</definedName>
    <definedName name="定额编号_3007">#REF!</definedName>
    <definedName name="定额编号_4067">#REF!</definedName>
    <definedName name="定额编号_4069">#REF!</definedName>
    <definedName name="定额编号_6091">#REF!</definedName>
    <definedName name="定额编号_6093">#REF!</definedName>
    <definedName name="定额编号_8020">#REF!</definedName>
    <definedName name="定额编号_8243">#REF!</definedName>
    <definedName name="堵头φ76">[1]附表2材料价格表!#REF!</definedName>
    <definedName name="镀锌扁钢">[10]附表2材料价格计算表!#REF!</definedName>
    <definedName name="镀锌钢管">#REF!</definedName>
    <definedName name="镀锌钢绞拉线GJ_50">[1]附表2材料价格表!#REF!</definedName>
    <definedName name="镀锌钢绞线GL35">[10]附表2材料价格计算表!#REF!</definedName>
    <definedName name="镀锌钢绞线GL50">[10]附表2材料价格计算表!#REF!</definedName>
    <definedName name="镀锌铁丝8">[1]附表2材料价格表!#REF!</definedName>
    <definedName name="对焊机150型">[1]附表3机械台班!#REF!</definedName>
    <definedName name="对焊机电弧150kvA">#REF!</definedName>
    <definedName name="镦">[28]材料费!$D$6</definedName>
    <definedName name="多">[29]单价表!#REF!</definedName>
    <definedName name="多眼拉板_60_6_300">[1]附表2材料价格表!#REF!</definedName>
    <definedName name="多眼拉板_60_6_350">[1]附表2材料价格表!#REF!</definedName>
    <definedName name="二丁脂">[1]附表2材料价格表!#REF!</definedName>
    <definedName name="二合抱箍抱1_190">[1]附表2材料价格表!#REF!</definedName>
    <definedName name="二合抱箍抱2_200">[1]附表2材料价格表!#REF!</definedName>
    <definedName name="阀兰阀体">[1]附表2材料价格表!#REF!</definedName>
    <definedName name="阀兰阀体80">[1]附表2材料价格表!#REF!</definedName>
    <definedName name="阀门φ120">[1]附表2材料价格表!#REF!</definedName>
    <definedName name="阀门φ90">[1]附表2材料价格表!#REF!</definedName>
    <definedName name="法兰螺栓">[1]附表2材料价格表!#REF!</definedName>
    <definedName name="法兰盘φ120">[1]附表2材料价格表!#REF!</definedName>
    <definedName name="法兰盘φ90">[1]附表2材料价格表!#REF!</definedName>
    <definedName name="放空管φ150×1500">[1]附表2材料价格表!#REF!</definedName>
    <definedName name="风">#REF!</definedName>
    <definedName name="风镐手持">#REF!</definedName>
    <definedName name="风砂水枪">[30]附表3机械台班计算表!$K$36</definedName>
    <definedName name="风水枪">[1]附表3机械台班!#REF!</definedName>
    <definedName name="风钻手持">#REF!</definedName>
    <definedName name="封井泥球">[1]附表2材料价格表!#REF!</definedName>
    <definedName name="浮力塞">[1]附表2材料价格表!#REF!</definedName>
    <definedName name="复合土工膜">[1]附表2材料价格表!#REF!</definedName>
    <definedName name="杆顶帽_帽_11">[1]附表2材料价格表!#REF!</definedName>
    <definedName name="杆顶帽_帽_3">[1]附表2材料价格表!#REF!</definedName>
    <definedName name="钢板">[1]附表2材料价格表!#REF!</definedName>
    <definedName name="钢板4mm">[1]附表2材料价格表!#REF!</definedName>
    <definedName name="钢材">[1]附表2材料价格表!#REF!</definedName>
    <definedName name="钢垫板">[10]附表2材料价格计算表!#REF!</definedName>
    <definedName name="钢管">[1]附表2材料价格表!#REF!</definedName>
    <definedName name="钢管200">[4]附表2!#REF!</definedName>
    <definedName name="钢管250">[4]附表2!#REF!</definedName>
    <definedName name="钢管300">[4]附表2!#REF!</definedName>
    <definedName name="钢管φ120">[1]附表2材料价格表!#REF!</definedName>
    <definedName name="钢管φ140">[1]附表2材料价格表!#REF!</definedName>
    <definedName name="钢管φ160">[1]附表2材料价格表!#REF!</definedName>
    <definedName name="钢管焊接安装400mm">#REF!</definedName>
    <definedName name="钢绞拉线GJ_35">[1]附表2材料价格表!#REF!</definedName>
    <definedName name="钢绞线GJ_25">[1]附表2材料价格表!#REF!</definedName>
    <definedName name="钢绞线GJ_35">[1]附表2材料价格表!#REF!</definedName>
    <definedName name="钢绞线GJ_35kg">[1]附表2材料价格表!#REF!</definedName>
    <definedName name="钢筋">#REF!</definedName>
    <definedName name="钢筋1">[31]材料调差!$L$5</definedName>
    <definedName name="钢筋10以内">[1]附表2材料价格表!#REF!</definedName>
    <definedName name="钢筋10以外">[1]附表2材料价格表!#REF!</definedName>
    <definedName name="钢筋φ12">[1]附表2材料价格表!#REF!</definedName>
    <definedName name="钢筋φ16">[1]附表2材料价格表!#REF!</definedName>
    <definedName name="钢筋φ8">[1]附表2材料价格表!#REF!</definedName>
    <definedName name="钢筋切断机10kw">#REF!</definedName>
    <definedName name="钢筋切断机20kw">[1]附表3机械台班!#REF!</definedName>
    <definedName name="钢筋调直机14kw">#REF!</definedName>
    <definedName name="钢筋砼C20管">[1]附表2材料价格表!#REF!</definedName>
    <definedName name="钢筋砼C20管_DN600">[1]附表2材料价格表!#REF!</definedName>
    <definedName name="钢筋砼管C25Φ1000">[25]材价汇!$D$43</definedName>
    <definedName name="钢筋砼管C25Φ400">[25]材价汇!$D$40</definedName>
    <definedName name="钢筋砼管C25Φ500">[25]材价汇!$D$41</definedName>
    <definedName name="钢筋砼管C25Φ600">[10]附表2材料价格计算表!#REF!</definedName>
    <definedName name="钢筋砼管C25Φ800">[25]材价汇!$D$42</definedName>
    <definedName name="钢筋弯曲机40mm">#REF!</definedName>
    <definedName name="钢筋弯曲机φ6_40">[1]附表3机械台班!#REF!</definedName>
    <definedName name="钢模板">[1]附表2材料价格表!#REF!</definedName>
    <definedName name="钢芯铝绞线LGJ_50_8">[1]附表2材料价格表!#REF!</definedName>
    <definedName name="高">#N/A</definedName>
    <definedName name="给水栓">[1]附表2材料价格表!#REF!</definedName>
    <definedName name="给水栓三通Dg160×60">[1]附表2材料价格表!#REF!</definedName>
    <definedName name="给水栓三通Dg180×60">[1]附表2材料价格表!#REF!</definedName>
    <definedName name="给水栓三通Dg90×60">[1]附表2材料价格表!#REF!</definedName>
    <definedName name="工">#REF!</definedName>
    <definedName name="工100002">[4]附表4单价!#REF!</definedName>
    <definedName name="工10017">[10]附表4直接工程费单价表!#REF!</definedName>
    <definedName name="工10020">[4]附表4单价!$F$60</definedName>
    <definedName name="工10029">[4]附表4单价!$F$74</definedName>
    <definedName name="工10042">[10]附表4直接工程费单价表!#REF!</definedName>
    <definedName name="工10043">[10]附表4直接工程费单价表!#REF!</definedName>
    <definedName name="工10203">[10]附表4直接工程费单价表!$F$46</definedName>
    <definedName name="工10269">[10]附表4直接工程费单价表!#REF!</definedName>
    <definedName name="工10302">[4]附表4单价!$F$110</definedName>
    <definedName name="工10305">[4]附表4单价!$F$144</definedName>
    <definedName name="工10333">[10]附表4直接工程费单价表!#REF!</definedName>
    <definedName name="工10334">[4]附表4单价!$F$196</definedName>
    <definedName name="工10344">[10]附表4直接工程费单价表!#REF!</definedName>
    <definedName name="工10345">[10]附表4直接工程费单价表!$F$83</definedName>
    <definedName name="工10364">[4]附表4单价!$F$256</definedName>
    <definedName name="工30003">[10]附表4直接工程费单价表!$F$100</definedName>
    <definedName name="工30017">[4]附表4单价!$F$337</definedName>
    <definedName name="工30018">[4]附表4单价!$F$359</definedName>
    <definedName name="工30019">[4]附表4单价!$F$379</definedName>
    <definedName name="工30019b">[10]附表4直接工程费单价表!$F$172</definedName>
    <definedName name="工30020">[4]附表4单价!$F$400</definedName>
    <definedName name="工30021">[4]附表4单价!$F$421</definedName>
    <definedName name="工30021b">[10]附表4直接工程费单价表!$F$226</definedName>
    <definedName name="工30028">[10]附表4直接工程费单价表!#REF!</definedName>
    <definedName name="工30058">[4]附表4单价!$F$730</definedName>
    <definedName name="工30064">[10]附表4直接工程费单价表!#REF!</definedName>
    <definedName name="工30065">[4]附表4单价!$F$1560</definedName>
    <definedName name="工30066">[10]附表4直接工程费单价表!$F$278</definedName>
    <definedName name="工40004">[10]附表4直接工程费单价表!#REF!</definedName>
    <definedName name="工40006">[10]附表4直接工程费单价表!$F$311</definedName>
    <definedName name="工40006b">[10]附表4直接工程费单价表!#REF!</definedName>
    <definedName name="工40006d">[4]附表4单价!$F$492</definedName>
    <definedName name="工40006细石">[10]附表4直接工程费单价表!#REF!</definedName>
    <definedName name="工40023b">[4]附表4单价!$F$607</definedName>
    <definedName name="工40030">[10]附表4直接工程费单价表!#REF!</definedName>
    <definedName name="工40031a">[10]附表4直接工程费单价表!#REF!</definedName>
    <definedName name="工40041a">[10]附表4直接工程费单价表!$F$408</definedName>
    <definedName name="工40041b">[10]附表4直接工程费单价表!#REF!</definedName>
    <definedName name="工40056">[4]附表4单价!#REF!</definedName>
    <definedName name="工40056a">[4]附表4单价!#REF!</definedName>
    <definedName name="工40066">[4]附表4单价!$F$776</definedName>
    <definedName name="工40073">[10]附表4直接工程费单价表!#REF!</definedName>
    <definedName name="工40076">[10]附表4直接工程费单价表!#REF!</definedName>
    <definedName name="工40076d">[4]附表4单价!$F$842</definedName>
    <definedName name="工40077">[10]附表4直接工程费单价表!#REF!</definedName>
    <definedName name="工40079">[10]附表4直接工程费单价表!$F$565</definedName>
    <definedName name="工40115">[4]附表4单价!$F$989</definedName>
    <definedName name="工40116">[10]附表4直接工程费单价表!$F$629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>[4]附表4单价!#REF!</definedName>
    <definedName name="工40190">[4]附表4单价!#REF!</definedName>
    <definedName name="工40192">[10]附表4直接工程费单价表!#REF!</definedName>
    <definedName name="工40199">[4]附表4单价!#REF!</definedName>
    <definedName name="工40203">[10]附表4直接工程费单价表!#REF!</definedName>
    <definedName name="工40211">[10]附表4直接工程费单价表!$F$853</definedName>
    <definedName name="工40211补">[4]附表4单价!#REF!</definedName>
    <definedName name="工40215">[10]附表4直接工程费单价表!$F$900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5">[32]附表6!$F$762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>[4]附表4单价!#REF!</definedName>
    <definedName name="工50061">[4]附表4单价!#REF!</definedName>
    <definedName name="工50062">[4]附表4单价!#REF!</definedName>
    <definedName name="工50064">[10]附表4直接工程费单价表!#REF!</definedName>
    <definedName name="工50067">[10]附表4直接工程费单价表!#REF!</definedName>
    <definedName name="工50079改1">[4]附表4单价!#REF!</definedName>
    <definedName name="工50079改2">[4]附表4单价!#REF!</definedName>
    <definedName name="工50079改3">[4]附表4单价!#REF!</definedName>
    <definedName name="工50079改4">[4]附表4单价!#REF!</definedName>
    <definedName name="工50079改5">[4]附表4单价!#REF!</definedName>
    <definedName name="工50079改6">[4]附表4单价!#REF!</definedName>
    <definedName name="工50079改7">[4]附表4单价!#REF!</definedName>
    <definedName name="工50079改8">[4]附表4单价!#REF!</definedName>
    <definedName name="工50079改9">[4]附表4单价!#REF!</definedName>
    <definedName name="工50110a">[4]附表4单价!#REF!</definedName>
    <definedName name="工50111">[4]附表4单价!$F$1367</definedName>
    <definedName name="工50112">[4]附表4单价!#REF!</definedName>
    <definedName name="工50113">[4]附表4单价!#REF!</definedName>
    <definedName name="工70001">[4]附表4单价!$F$1502</definedName>
    <definedName name="工70007">[10]附表4直接工程费单价表!#REF!</definedName>
    <definedName name="工70014">[10]附表4直接工程费单价表!#REF!</definedName>
    <definedName name="工70046">[4]附表4单价!#REF!</definedName>
    <definedName name="工70048">[4]附表4单价!#REF!</definedName>
    <definedName name="工80014a">[4]附表4单价!#REF!</definedName>
    <definedName name="工80014b">[4]附表4单价!#REF!</definedName>
    <definedName name="工80015">[4]附表4单价!$F$1282</definedName>
    <definedName name="工80015加80016">[10]附表4直接工程费单价表!#REF!</definedName>
    <definedName name="工80015加800166">[10]附表4直接工程费单价表!$F$1067</definedName>
    <definedName name="工80015减80016">[10]附表4直接工程费单价表!#REF!</definedName>
    <definedName name="工80023">[10]附表4直接工程费单价表!$F$1089</definedName>
    <definedName name="工80023a">[4]附表4单价!$F$1336</definedName>
    <definedName name="工90001">[4]附表4单价!#REF!</definedName>
    <definedName name="工90001a">[4]附表4单价!#REF!</definedName>
    <definedName name="工90001b">[10]附表4直接工程费单价表!$F$1125</definedName>
    <definedName name="工90001c">[10]附表4直接工程费单价表!#REF!</definedName>
    <definedName name="工90013">[10]附表4直接工程费单价表!#REF!</definedName>
    <definedName name="工9001c">[10]附表4直接工程费单价表!#REF!</definedName>
    <definedName name="工程监理费">#REF!</definedName>
    <definedName name="工程监理费南">'[20]表5-2工程监理费南'!$E$10</definedName>
    <definedName name="工程胶">[1]附表2材料价格表!#REF!</definedName>
    <definedName name="工程量清单">#REF!</definedName>
    <definedName name="工程量调整系数">#REF!</definedName>
    <definedName name="工程施工费">#REF!</definedName>
    <definedName name="工程施工费工">[25]表2预算汇总表!$H$338</definedName>
    <definedName name="工程施工费南">'[20]表3工程施工费南 '!$H$515</definedName>
    <definedName name="工土地平整">[10]表3工程施工费用!#REF!</definedName>
    <definedName name="公路路面">#REF!</definedName>
    <definedName name="拱肋">#REF!</definedName>
    <definedName name="沟槽石方开挖_______________工程">#REF!</definedName>
    <definedName name="关键">#REF!</definedName>
    <definedName name="管材" hidden="1">{"'现金流量表（全部投资）'!$B$4:$P$23"}</definedName>
    <definedName name="管件">[1]附表2材料价格表!#REF!</definedName>
    <definedName name="管件φ120">[1]附表2材料价格表!#REF!</definedName>
    <definedName name="管件φ90">[1]附表2材料价格表!#REF!</definedName>
    <definedName name="灌排工程">#REF!</definedName>
    <definedName name="灌渠影响投资">#REF!</definedName>
    <definedName name="光轮压路机12_15t">[1]附表3机械台班!#REF!</definedName>
    <definedName name="光轮压路机6_8t">[1]附表3机械台班!#REF!</definedName>
    <definedName name="光轮压路机8_10t">[1]附表3机械台班!#REF!</definedName>
    <definedName name="国槐">[10]附表2材料价格计算表!#REF!</definedName>
    <definedName name="合计">'[17]#REF'!$G$2</definedName>
    <definedName name="合金钻头">#REF!</definedName>
    <definedName name="合作杨">[25]材价汇!$D$48</definedName>
    <definedName name="环氧树脂">[1]附表2材料价格表!#REF!</definedName>
    <definedName name="黄油">[1]附表2材料价格表!#REF!</definedName>
    <definedName name="灰浆搅拌机">[1]附表3机械台班!#REF!</definedName>
    <definedName name="恢复认得">#REF!,#REF!</definedName>
    <definedName name="汇总">#REF!</definedName>
    <definedName name="汇总表">#REF!</definedName>
    <definedName name="混凝土">#REF!</definedName>
    <definedName name="混凝土拌制">[33]单位估价!#REF!</definedName>
    <definedName name="混凝土拌制1">[33]单位估价!#REF!</definedName>
    <definedName name="混凝土泵">[1]附表3机械台班!#REF!</definedName>
    <definedName name="混凝土垂直运输">[33]单位估价!#REF!</definedName>
    <definedName name="混凝土底盘">[1]附表2材料价格表!#REF!</definedName>
    <definedName name="混凝土底盘800×800×800">[1]附表2材料价格表!#REF!</definedName>
    <definedName name="混凝土底盘800800180">[10]附表2材料价格计算表!#REF!</definedName>
    <definedName name="混凝土管安装">#REF!</definedName>
    <definedName name="混凝土搅拌机">#REF!</definedName>
    <definedName name="混凝土搅拌机0.4m3">#REF!</definedName>
    <definedName name="混凝土拉盘LP6">[10]附表2材料价格计算表!#REF!</definedName>
    <definedName name="混凝土拉线盘LP8">[10]附表2材料价格计算表!#REF!</definedName>
    <definedName name="混凝土水平运输">[33]单位估价!#REF!</definedName>
    <definedName name="混凝土运输">[1]附表5直接工程费单价表!#REF!</definedName>
    <definedName name="混凝土凿除">#REF!</definedName>
    <definedName name="混凝土柱">[1]附表2材料价格表!#REF!</definedName>
    <definedName name="机">[1]附表5直接工程费单价表!#REF!</definedName>
    <definedName name="机1_23_1">[1]附表5直接工程费单价表!#REF!</definedName>
    <definedName name="机10001">0</definedName>
    <definedName name="机100017">[10]附表4直接工程费单价表!#REF!</definedName>
    <definedName name="机10002">0</definedName>
    <definedName name="机100023">[10]附表4直接工程费单价表!#REF!</definedName>
    <definedName name="机100049">[10]附表4直接工程费单价表!#REF!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>[10]附表4直接工程费单价表!#REF!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>[1]附表5直接工程费单价表!#REF!</definedName>
    <definedName name="机10269">[1]附表5直接工程费单价表!#REF!</definedName>
    <definedName name="机10270">[1]附表5直接工程费单价表!#REF!</definedName>
    <definedName name="机10271">[1]附表5直接工程费单价表!#REF!</definedName>
    <definedName name="机10272">[1]附表5直接工程费单价表!#REF!</definedName>
    <definedName name="机10273">[1]附表5直接工程费单价表!#REF!</definedName>
    <definedName name="机10275">[1]附表5直接工程费单价表!#REF!</definedName>
    <definedName name="机10277">[1]附表5直接工程费单价表!#REF!</definedName>
    <definedName name="机10278">[1]附表5直接工程费单价表!#REF!</definedName>
    <definedName name="机10279">[1]附表5直接工程费单价表!#REF!</definedName>
    <definedName name="机10279A">[1]附表5直接工程费单价表!#REF!</definedName>
    <definedName name="机10280">[1]附表5直接工程费单价表!#REF!</definedName>
    <definedName name="机10280A">[1]附表5直接工程费单价表!#REF!</definedName>
    <definedName name="机10281">[1]附表5直接工程费单价表!#REF!</definedName>
    <definedName name="机10281A">[1]附表5直接工程费单价表!#REF!</definedName>
    <definedName name="机10282">[1]附表5直接工程费单价表!#REF!</definedName>
    <definedName name="机10282A">[1]附表5直接工程费单价表!#REF!</definedName>
    <definedName name="机10283">[1]附表5直接工程费单价表!#REF!</definedName>
    <definedName name="机10283A">[1]附表5直接工程费单价表!#REF!</definedName>
    <definedName name="机10305">[22]附表4工程费单价表!#REF!</definedName>
    <definedName name="机10306">[10]附表4直接工程费单价表!#REF!</definedName>
    <definedName name="机10309">[1]附表5直接工程费单价表!#REF!</definedName>
    <definedName name="机10310">[1]附表5直接工程费单价表!#REF!</definedName>
    <definedName name="机10311">[1]附表5直接工程费单价表!#REF!</definedName>
    <definedName name="机10315">[22]附表4工程费单价表!#REF!</definedName>
    <definedName name="机10332">0</definedName>
    <definedName name="机10333">[10]附表4直接工程费单价表!#REF!</definedName>
    <definedName name="机10334">[1]附表5直接工程费单价表!#REF!</definedName>
    <definedName name="机10339">[1]附表5直接工程费单价表!#REF!</definedName>
    <definedName name="机10344">[10]附表4直接工程费单价表!#REF!</definedName>
    <definedName name="机10345">[1]附表5直接工程费单价表!#REF!</definedName>
    <definedName name="机10360">[1]附表5直接工程费单价表!#REF!</definedName>
    <definedName name="机10361">[1]附表5直接工程费单价表!#REF!</definedName>
    <definedName name="机10365">[1]附表5直接工程费单价表!#REF!</definedName>
    <definedName name="机10366">[1]附表5直接工程费单价表!#REF!</definedName>
    <definedName name="机10367">[1]附表5直接工程费单价表!#REF!</definedName>
    <definedName name="机10464">0</definedName>
    <definedName name="机10465">[1]附表5直接工程费单价表!#REF!</definedName>
    <definedName name="机10469">[1]附表5直接工程费单价表!#REF!</definedName>
    <definedName name="机10469A">[1]附表5直接工程费单价表!#REF!</definedName>
    <definedName name="机10473">[1]附表5直接工程费单价表!#REF!</definedName>
    <definedName name="机10474">[1]附表5直接工程费单价表!#REF!</definedName>
    <definedName name="机12001">[1]附表5直接工程费单价表!#REF!</definedName>
    <definedName name="机12074">[1]附表5直接工程费单价表!#REF!</definedName>
    <definedName name="机12075">[1]附表5直接工程费单价表!#REF!</definedName>
    <definedName name="机2_19_3">[1]附表5直接工程费单价表!#REF!</definedName>
    <definedName name="机2_19_4">[1]附表5直接工程费单价表!#REF!</definedName>
    <definedName name="机20484">[1]附表5直接工程费单价表!#REF!</definedName>
    <definedName name="机20485">[1]附表5直接工程费单价表!#REF!</definedName>
    <definedName name="机20488">[1]附表5直接工程费单价表!#REF!</definedName>
    <definedName name="机30001">0</definedName>
    <definedName name="机30002">0</definedName>
    <definedName name="机30016">[1]附表5直接工程费单价表!#REF!</definedName>
    <definedName name="机30019">[1]附表5直接工程费单价表!#REF!</definedName>
    <definedName name="机30020">[1]附表5直接工程费单价表!#REF!</definedName>
    <definedName name="机30021">[1]附表5直接工程费单价表!#REF!</definedName>
    <definedName name="机30022">[1]附表5直接工程费单价表!#REF!</definedName>
    <definedName name="机30023">[1]附表5直接工程费单价表!#REF!</definedName>
    <definedName name="机30024">0</definedName>
    <definedName name="机30025">[1]附表5直接工程费单价表!#REF!</definedName>
    <definedName name="机30026">0</definedName>
    <definedName name="机30027">[1]附表5直接工程费单价表!#REF!</definedName>
    <definedName name="机30028">0</definedName>
    <definedName name="机30048">[1]附表5直接工程费单价表!#REF!</definedName>
    <definedName name="机30048、30051">[1]附表5直接工程费单价表!#REF!</definedName>
    <definedName name="机30049">[1]附表5直接工程费单价表!#REF!</definedName>
    <definedName name="机40004">[10]附表4直接工程费单价表!#REF!</definedName>
    <definedName name="机40006">[21]直接工程费!$F$203</definedName>
    <definedName name="机40006b">[10]附表4直接工程费单价表!#REF!</definedName>
    <definedName name="机40006细石">[10]附表4直接工程费单价表!#REF!</definedName>
    <definedName name="机40030">[10]附表4直接工程费单价表!#REF!</definedName>
    <definedName name="机40031">[1]附表5直接工程费单价表!#REF!</definedName>
    <definedName name="机4003115">[10]附表4直接工程费单价表!#REF!</definedName>
    <definedName name="机40031C15">[10]附表4直接工程费单价表!#REF!</definedName>
    <definedName name="机40041b">[10]附表4直接工程费单价表!#REF!</definedName>
    <definedName name="机40056">[4]附表4单价!#REF!</definedName>
    <definedName name="机40058">[1]附表5直接工程费单价表!#REF!</definedName>
    <definedName name="机40058A">[1]附表5直接工程费单价表!#REF!</definedName>
    <definedName name="机40061">[1]附表5直接工程费单价表!#REF!</definedName>
    <definedName name="机40062">[1]附表5直接工程费单价表!#REF!</definedName>
    <definedName name="机40063">[10]附表4直接工程费单价表!#REF!</definedName>
    <definedName name="机40064">[10]附表4直接工程费单价表!#REF!</definedName>
    <definedName name="机40067">[1]附表5直接工程费单价表!#REF!</definedName>
    <definedName name="机40067A">[1]附表5直接工程费单价表!#REF!</definedName>
    <definedName name="机40068">[1]附表5直接工程费单价表!#REF!</definedName>
    <definedName name="机40069">[1]附表5直接工程费单价表!#REF!</definedName>
    <definedName name="机40070">[1]附表5直接工程费单价表!#REF!</definedName>
    <definedName name="机40072">[1]附表5直接工程费单价表!#REF!</definedName>
    <definedName name="机40073">[10]附表4直接工程费单价表!#REF!</definedName>
    <definedName name="机40074">[1]附表5直接工程费单价表!#REF!</definedName>
    <definedName name="机40075">[1]附表5直接工程费单价表!#REF!</definedName>
    <definedName name="机40076">[1]附表5直接工程费单价表!#REF!</definedName>
    <definedName name="机4007620">[10]附表4直接工程费单价表!#REF!</definedName>
    <definedName name="机40077">[10]附表4直接工程费单价表!#REF!</definedName>
    <definedName name="机40079">[1]附表5直接工程费单价表!#REF!</definedName>
    <definedName name="机40090">[1]附表5直接工程费单价表!#REF!</definedName>
    <definedName name="机40096">[1]附表5直接工程费单价表!#REF!</definedName>
    <definedName name="机40101">[1]附表5直接工程费单价表!#REF!</definedName>
    <definedName name="机40101A">[1]附表5直接工程费单价表!#REF!</definedName>
    <definedName name="机40101B">[1]附表5直接工程费单价表!#REF!</definedName>
    <definedName name="机40109">[1]附表5直接工程费单价表!#REF!</definedName>
    <definedName name="机40110">[1]附表5直接工程费单价表!#REF!</definedName>
    <definedName name="机40111">[1]附表5直接工程费单价表!#REF!</definedName>
    <definedName name="机40112">[1]附表5直接工程费单价表!#REF!</definedName>
    <definedName name="机40113">[1]附表5直接工程费单价表!#REF!</definedName>
    <definedName name="机40114">[1]附表5直接工程费单价表!#REF!</definedName>
    <definedName name="机40115">[1]附表5直接工程费单价表!#REF!</definedName>
    <definedName name="机40116">0</definedName>
    <definedName name="机40118">0</definedName>
    <definedName name="机40120">[1]附表5直接工程费单价表!#REF!</definedName>
    <definedName name="机40124">[1]附表5直接工程费单价表!#REF!</definedName>
    <definedName name="机40125">[1]附表5直接工程费单价表!#REF!</definedName>
    <definedName name="机40133">[10]附表4直接工程费单价表!#REF!</definedName>
    <definedName name="机40134">[1]附表5直接工程费单价表!#REF!</definedName>
    <definedName name="机40143">[1]附表5直接工程费单价表!#REF!</definedName>
    <definedName name="机40192">[10]附表4直接工程费单价表!#REF!</definedName>
    <definedName name="机40203">[10]附表4直接工程费单价表!#REF!</definedName>
    <definedName name="机40214苯">[10]附表4直接工程费单价表!#REF!</definedName>
    <definedName name="机40224">[1]附表5直接工程费单价表!#REF!</definedName>
    <definedName name="机40260">[1]附表5直接工程费单价表!#REF!</definedName>
    <definedName name="机40263">0</definedName>
    <definedName name="机40271">0</definedName>
    <definedName name="机40286">[1]附表5直接工程费单价表!#REF!</definedName>
    <definedName name="机40287">[1]附表5直接工程费单价表!#REF!</definedName>
    <definedName name="机40288">[1]附表5直接工程费单价表!#REF!</definedName>
    <definedName name="机40289">[1]附表5直接工程费单价表!#REF!</definedName>
    <definedName name="机40289A">[1]附表5直接工程费单价表!#REF!</definedName>
    <definedName name="机40306">[1]附表5直接工程费单价表!#REF!</definedName>
    <definedName name="机40306A">[1]附表5直接工程费单价表!#REF!</definedName>
    <definedName name="机40306B">[1]附表5直接工程费单价表!#REF!</definedName>
    <definedName name="机50003">[1]附表5直接工程费单价表!#REF!</definedName>
    <definedName name="机50004">[1]附表5直接工程费单价表!#REF!</definedName>
    <definedName name="机50005">[1]附表5直接工程费单价表!#REF!</definedName>
    <definedName name="机50006">[1]附表5直接工程费单价表!#REF!</definedName>
    <definedName name="机50014">[22]附表4工程费单价表!#REF!</definedName>
    <definedName name="机50045">[1]附表5直接工程费单价表!#REF!</definedName>
    <definedName name="机50046">[1]附表5直接工程费单价表!#REF!</definedName>
    <definedName name="机50049">[1]附表5直接工程费单价表!#REF!</definedName>
    <definedName name="机50050">[1]附表5直接工程费单价表!#REF!</definedName>
    <definedName name="机50113">[22]附表4工程费单价表!#REF!</definedName>
    <definedName name="机50115">0</definedName>
    <definedName name="机70007">[10]附表4直接工程费单价表!#REF!</definedName>
    <definedName name="机70013">[10]附表4直接工程费单价表!#REF!</definedName>
    <definedName name="机70014">[10]附表4直接工程费单价表!#REF!</definedName>
    <definedName name="机70070">[10]附表4直接工程费单价表!#REF!</definedName>
    <definedName name="机70105">[10]附表4直接工程费单价表!#REF!</definedName>
    <definedName name="机70106">[10]附表4直接工程费单价表!#REF!</definedName>
    <definedName name="机70125">[10]附表4直接工程费单价表!#REF!</definedName>
    <definedName name="机70194">[1]附表5直接工程费单价表!#REF!</definedName>
    <definedName name="机70195">[1]附表5直接工程费单价表!#REF!</definedName>
    <definedName name="机70196">[1]附表5直接工程费单价表!#REF!</definedName>
    <definedName name="机80015">[10]附表4直接工程费单价表!#REF!</definedName>
    <definedName name="机80015加800162">[10]附表4直接工程费单价表!#REF!</definedName>
    <definedName name="机80015减80016">[10]附表4直接工程费单价表!#REF!</definedName>
    <definedName name="机80023加8002410">[10]附表4直接工程费单价表!#REF!</definedName>
    <definedName name="机80033">[10]附表4直接工程费单价表!#REF!</definedName>
    <definedName name="机80034">[10]附表4直接工程费单价表!#REF!</definedName>
    <definedName name="机90014">[1]附表5直接工程费单价表!#REF!</definedName>
    <definedName name="机90017">[1]附表5直接工程费单价表!#REF!</definedName>
    <definedName name="机90017A">[1]附表5直接工程费单价表!#REF!</definedName>
    <definedName name="机90085">[1]附表5直接工程费单价表!#REF!</definedName>
    <definedName name="机90086">[1]附表5直接工程费单价表!#REF!</definedName>
    <definedName name="机90087">[1]附表5直接工程费单价表!#REF!</definedName>
    <definedName name="机90087A">[1]附表5直接工程费单价表!#REF!</definedName>
    <definedName name="机9013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hidden="1">#REF!</definedName>
    <definedName name="机动翻斗车1t">[1]附表3机械台班!#REF!</definedName>
    <definedName name="机建11_25换">[1]附表5直接工程费单价表!#REF!</definedName>
    <definedName name="机建4_10换">[1]附表5直接工程费单价表!#REF!</definedName>
    <definedName name="机井">#REF!</definedName>
    <definedName name="机械库">#REF!</definedName>
    <definedName name="机械库1">#REF!</definedName>
    <definedName name="机械调差系数">#REF!</definedName>
    <definedName name="机油">[10]附表2材料价格计算表!#REF!</definedName>
    <definedName name="基本电价">[10]附表2材料价格计算表!#REF!</definedName>
    <definedName name="甲苯">[1]附表2材料价格表!#REF!</definedName>
    <definedName name="甲类">[34]附表1人工单价表!#REF!</definedName>
    <definedName name="价_元">'[17]#REF'!$F$2</definedName>
    <definedName name="简易缆索机40t">[1]附表3机械台班!#REF!</definedName>
    <definedName name="碱粉">[1]附表2材料价格表!#REF!</definedName>
    <definedName name="建筑物土方回填">#REF!</definedName>
    <definedName name="建筑物土方回填夯实">#REF!</definedName>
    <definedName name="建筑物土方回填松填不夯实">#REF!</definedName>
    <definedName name="浆砌石挡土墙">#REF!</definedName>
    <definedName name="浆砌石基础">#REF!</definedName>
    <definedName name="交流电焊机30">#REF!</definedName>
    <definedName name="胶φ76">[1]附表2材料价格表!#REF!</definedName>
    <definedName name="胶轮车">[1]附表3机械台班!#REF!</definedName>
    <definedName name="胶轮架子车">#REF!</definedName>
    <definedName name="胶圈φ110">[1]附表2材料价格表!#REF!</definedName>
    <definedName name="胶圈φ125">[1]附表2材料价格表!#REF!</definedName>
    <definedName name="胶圈φ160">[1]附表2材料价格表!#REF!</definedName>
    <definedName name="胶圈φ200">[1]附表2材料价格表!#REF!</definedName>
    <definedName name="胶圈φ225">[1]附表2材料价格表!#REF!</definedName>
    <definedName name="胶圈φ250">[1]附表2材料价格表!#REF!</definedName>
    <definedName name="胶圈φ315">[1]附表2材料价格表!#REF!</definedName>
    <definedName name="胶圈φ355">[1]附表2材料价格表!#REF!</definedName>
    <definedName name="胶圈φ400">[1]附表2材料价格表!#REF!</definedName>
    <definedName name="胶圈φ76">[1]附表2材料价格表!#REF!</definedName>
    <definedName name="胶圈φ90">[1]附表2材料价格表!#REF!</definedName>
    <definedName name="焦油膏">[25]材价汇!$D$51</definedName>
    <definedName name="角砾">#REF!</definedName>
    <definedName name="搅拌机0.25m3">[1]附表3机械台班!#REF!</definedName>
    <definedName name="搅拌机0.4m3">[1]附表3机械台班!#REF!</definedName>
    <definedName name="搅拌机出料0.4m3">[24]附表3机械!$K$54</definedName>
    <definedName name="接头">[10]附表2材料价格计算表!#REF!</definedName>
    <definedName name="截阀开关φ90×76">[1]附表2材料价格表!#REF!</definedName>
    <definedName name="截止阀开关φ90×76">[1]附表2材料价格表!#REF!</definedName>
    <definedName name="精制六角带帽螺栓M161460">[10]附表2材料价格计算表!#REF!</definedName>
    <definedName name="精致六角带帽螺栓M101470">[10]附表2材料价格计算表!#REF!</definedName>
    <definedName name="锯材">[1]附表2材料价格表!#REF!</definedName>
    <definedName name="聚氨酯">[10]附表2材料价格计算表!#REF!</definedName>
    <definedName name="聚乙烯胶泥">[10]附表2材料价格计算表!#REF!</definedName>
    <definedName name="卷板机">#REF!</definedName>
    <definedName name="卷扬机">#REF!</definedName>
    <definedName name="卷扬机3t">[1]附表3机械台班!#REF!</definedName>
    <definedName name="卷扬机5t">#REF!</definedName>
    <definedName name="卷扬机单筒慢速">#REF!</definedName>
    <definedName name="竣工验收费">#REF!</definedName>
    <definedName name="竣工验收费南">'[20]表5-3竣工验收费南 '!$E$9</definedName>
    <definedName name="竣工验收费预算表">'[34]表5-3竣工'!$E$14</definedName>
    <definedName name="卡扣">[24]附表2材料!$D$29</definedName>
    <definedName name="卡扣件">#REF!</definedName>
    <definedName name="卡子φ110">[1]附表2材料价格表!#REF!</definedName>
    <definedName name="卡子φ125">[1]附表2材料价格表!#REF!</definedName>
    <definedName name="卡子φ160">[1]附表2材料价格表!#REF!</definedName>
    <definedName name="卡子φ200">[1]附表2材料价格表!#REF!</definedName>
    <definedName name="卡子φ225">[1]附表2材料价格表!#REF!</definedName>
    <definedName name="卡子φ250">[1]附表2材料价格表!#REF!</definedName>
    <definedName name="卡子φ315">[1]附表2材料价格表!#REF!</definedName>
    <definedName name="卡子φ355">[1]附表2材料价格表!#REF!</definedName>
    <definedName name="卡子φ400">[1]附表2材料价格表!#REF!</definedName>
    <definedName name="卡子φ500">[1]附表2材料价格表!#REF!</definedName>
    <definedName name="卡子φ90">[1]附表2材料价格表!#REF!</definedName>
    <definedName name="开挖">[35]新定额单价!#REF!</definedName>
    <definedName name="空气阀φ120">[1]附表2材料价格表!#REF!</definedName>
    <definedName name="空气阀φ140">[1]附表2材料价格表!#REF!</definedName>
    <definedName name="空气阀φ160">[1]附表2材料价格表!#REF!</definedName>
    <definedName name="空心钢">#REF!</definedName>
    <definedName name="控制价">#REF!</definedName>
    <definedName name="块石">#REF!</definedName>
    <definedName name="拉模">#REF!</definedName>
    <definedName name="拉线板_60_12">[1]附表2材料价格表!#REF!</definedName>
    <definedName name="拉线棒￠16_2500">[1]附表2材料价格表!#REF!</definedName>
    <definedName name="拉线盘_LP_6_混凝土">[1]附表2材料价格表!#REF!</definedName>
    <definedName name="拉线盘_LP_6混凝土">[1]附表2材料价格表!#REF!</definedName>
    <definedName name="拉线盘_LP_8混凝土">[1]附表2材料价格表!#REF!</definedName>
    <definedName name="拉线盘0.3_0.6">[1]附表2材料价格表!#REF!</definedName>
    <definedName name="拉线盘LP_6混凝土">[1]附表2材料价格表!#REF!</definedName>
    <definedName name="拉线盘LP_8混凝土">[1]附表2材料价格表!#REF!</definedName>
    <definedName name="雷管">#REF!</definedName>
    <definedName name="离心式水泵7kw">#REF!</definedName>
    <definedName name="离心水泵17kw">#REF!</definedName>
    <definedName name="离心水泵55kw">#REF!</definedName>
    <definedName name="立">[19]定额!#REF!</definedName>
    <definedName name="立管φ33×1000">[1]附表2材料价格表!#REF!</definedName>
    <definedName name="立支柱">[18]定额!#REF!</definedName>
    <definedName name="立支柱1">[18]定额!#REF!</definedName>
    <definedName name="沥青">#REF!</definedName>
    <definedName name="砾料">[1]附表2材料价格表!#REF!</definedName>
    <definedName name="砾石">[1]附表2材料价格表!#REF!</definedName>
    <definedName name="砾石30mm">[1]附表2材料价格表!#REF!</definedName>
    <definedName name="砾石40mm">[1]附表2材料价格表!#REF!</definedName>
    <definedName name="砾石50mm">[1]附表2材料价格表!#REF!</definedName>
    <definedName name="联板LV_1214">[1]附表2材料价格表!#REF!</definedName>
    <definedName name="林施工费">'[20]表3工程施工费南 '!$H$511</definedName>
    <definedName name="零星卡具">[1]附表2材料价格表!#REF!</definedName>
    <definedName name="柳树">[10]附表2材料价格计算表!#REF!</definedName>
    <definedName name="龙门式起重机10">#REF!</definedName>
    <definedName name="路措施费南">#REF!</definedName>
    <definedName name="路间接费南">#REF!</definedName>
    <definedName name="路施工费">'[20]表3工程施工费南 '!$H$483</definedName>
    <definedName name="卵石">[1]附表2材料价格表!#REF!</definedName>
    <definedName name="轮胎起重机16t">#REF!</definedName>
    <definedName name="螺杆">[1]附表2材料价格表!#REF!</definedName>
    <definedName name="螺杆16_60">[1]附表2材料价格表!#REF!</definedName>
    <definedName name="螺杆卡子">[1]附表2材料价格表!#REF!</definedName>
    <definedName name="螺杆卡子5_30">[1]附表2材料价格表!#REF!</definedName>
    <definedName name="螺栓">[1]附表2材料价格表!#REF!</definedName>
    <definedName name="螺栓、铁件">[1]附表2材料价格表!#REF!</definedName>
    <definedName name="螺栓φ18×80">[1]附表2材料价格表!#REF!</definedName>
    <definedName name="螺栓φ20×80">[1]附表2材料价格表!#REF!</definedName>
    <definedName name="螺丝￠16_300">[1]附表2材料价格表!#REF!</definedName>
    <definedName name="螺丝￠16_80">[1]附表2材料价格表!#REF!</definedName>
    <definedName name="螺丝￠18_300">[1]附表2材料价格表!#REF!</definedName>
    <definedName name="螺丝￠18_80">[1]附表2材料价格表!#REF!</definedName>
    <definedName name="铝包带">[1]附表2材料价格表!#REF!</definedName>
    <definedName name="铝包带10">[1]附表2材料价格表!#REF!</definedName>
    <definedName name="铝三通φ76×1.2×6000">[1]附表2材料价格表!#REF!</definedName>
    <definedName name="铝三通φ76×1.2×9000">[1]附表2材料价格表!#REF!</definedName>
    <definedName name="铝直管φ76×1.2×6000">[1]附表2材料价格表!#REF!</definedName>
    <definedName name="履带起重机10t">#REF!</definedName>
    <definedName name="履带起重机油动15t">[30]附表3机械台班计算表!$K$48</definedName>
    <definedName name="履带式起重机5t">#REF!</definedName>
    <definedName name="滤料">[1]附表2材料价格表!#REF!</definedName>
    <definedName name="滤网">[1]附表2材料价格表!#REF!</definedName>
    <definedName name="滤油纸">[10]附表2材料价格计算表!#REF!</definedName>
    <definedName name="麻刀">[10]附表2材料价格计算表!#REF!</definedName>
    <definedName name="麻絮">[1]附表2材料价格表!#REF!</definedName>
    <definedName name="毛石">[1]附表2材料价格表!#REF!</definedName>
    <definedName name="煤沥青">[10]附表2材料价格计算表!#REF!</definedName>
    <definedName name="煤油">[10]附表2材料价格计算表!#REF!</definedName>
    <definedName name="门窗用木材">[1]附表2材料价格表!#REF!</definedName>
    <definedName name="门式起重机10t">[1]附表3机械台班!#REF!</definedName>
    <definedName name="门式起重机25">#REF!</definedName>
    <definedName name="门座式起重机高架">#REF!</definedName>
    <definedName name="棉纱头">[1]附表2材料价格表!#REF!</definedName>
    <definedName name="民族">[36]二级代码!$B$2:$B$58</definedName>
    <definedName name="名称及规格">'[17]#REF'!$B$2</definedName>
    <definedName name="模板用木材">[1]附表2材料价格表!#REF!</definedName>
    <definedName name="抹面砂浆">#REF!</definedName>
    <definedName name="木材">[1]附表2材料价格表!#REF!</definedName>
    <definedName name="木柴">[1]附表2材料价格表!#REF!</definedName>
    <definedName name="木结构木材">[1]附表2材料价格表!#REF!</definedName>
    <definedName name="耐张线夹_NLD_2">[1]附表2材料价格表!#REF!</definedName>
    <definedName name="耐张线夹NLD_1">[1]附表2材料价格表!#REF!</definedName>
    <definedName name="耐张线夹NLD_2">[1]附表2材料价格表!#REF!</definedName>
    <definedName name="耐张线夹NLD2">[10]附表2材料价格计算表!#REF!</definedName>
    <definedName name="内燃压路机12_15t">[1]附表3机械台班!#REF!</definedName>
    <definedName name="内燃压路机重量68t">[25]机械汇总!$K$24</definedName>
    <definedName name="泥浆泵3PN">[1]附表3机械台班!#REF!</definedName>
    <definedName name="泥浆搅拌机">[1]附表3机械台班!#REF!</definedName>
    <definedName name="泥结石公路路面20cm">#REF!</definedName>
    <definedName name="泥结石路面">#REF!</definedName>
    <definedName name="逆止阀">[1]附表2材料价格表!#REF!</definedName>
    <definedName name="逆止阀200">[4]附表2!#REF!</definedName>
    <definedName name="宁水4082">[32]附表6!$F$937</definedName>
    <definedName name="宁水8028">[4]附表4单价!#REF!</definedName>
    <definedName name="宁水8029">[4]附表4单价!#REF!</definedName>
    <definedName name="宁水8029a">[4]附表4单价!#REF!</definedName>
    <definedName name="宁水8031">[4]附表4单价!#REF!</definedName>
    <definedName name="宁水8032">[4]附表4单价!#REF!</definedName>
    <definedName name="宁水8033">[4]附表4单价!#REF!</definedName>
    <definedName name="宁水8034">[4]附表4单价!#REF!</definedName>
    <definedName name="农田防护林">#REF!</definedName>
    <definedName name="农田水利">[26]表3工程施工费表!$I$9</definedName>
    <definedName name="排气阀">[1]附表2材料价格表!#REF!</definedName>
    <definedName name="刨毛机">[1]附表3机械台班!#REF!</definedName>
    <definedName name="配电柜">[1]附表2材料价格表!#REF!</definedName>
    <definedName name="喷头6.5_3.1">[1]附表2材料价格表!#REF!</definedName>
    <definedName name="平板挂车40t">#REF!</definedName>
    <definedName name="平板式振捣器2.2KW">#REF!</definedName>
    <definedName name="平板式振动器2.2kw">[1]附表3机械台班!#REF!</definedName>
    <definedName name="平胶垫">[1]附表2材料价格表!#REF!</definedName>
    <definedName name="平胶垫90_3">[1]附表2材料价格表!#REF!</definedName>
    <definedName name="平胶垫φ200">[1]附表2材料价格表!#REF!</definedName>
    <definedName name="平胶垫φ225">[1]附表2材料价格表!#REF!</definedName>
    <definedName name="平胶垫φ250">[1]附表2材料价格表!#REF!</definedName>
    <definedName name="平胶垫φ315">[1]附表2材料价格表!#REF!</definedName>
    <definedName name="平胶垫φ355">[1]附表2材料价格表!#REF!</definedName>
    <definedName name="平胶垫φ400">[1]附表2材料价格表!#REF!</definedName>
    <definedName name="普工">#REF!</definedName>
    <definedName name="其他费用">#REF!</definedName>
    <definedName name="其他费用南">'[20]表5其他费用南 '!$C$9</definedName>
    <definedName name="其他工程">[1]表3工程施工费表!#REF!</definedName>
    <definedName name="其它工程">[1]表3工程施工费表!#REF!</definedName>
    <definedName name="起重机10t">#REF!</definedName>
    <definedName name="起重机5t">#REF!</definedName>
    <definedName name="起重机8t">#REF!</definedName>
    <definedName name="起重设备调差系数">#REF!</definedName>
    <definedName name="汽车起重机25t">[1]附表3机械台班!#REF!</definedName>
    <definedName name="汽车起重机5t">#REF!</definedName>
    <definedName name="汽车起重机5吨">[25]机械汇总!$K$84</definedName>
    <definedName name="汽车起重机8t">#REF!</definedName>
    <definedName name="汽车拖头40t">#REF!</definedName>
    <definedName name="汽车运输混凝土构件">#REF!</definedName>
    <definedName name="汽油">#REF!</definedName>
    <definedName name="铅丝笼护坡面石">#REF!</definedName>
    <definedName name="铅丝笼护坡填腹">#REF!</definedName>
    <definedName name="铅丝笼基础">#REF!</definedName>
    <definedName name="铅油">[10]附表2材料价格计算表!#REF!</definedName>
    <definedName name="前期工作费">#REF!</definedName>
    <definedName name="前期工作费南">'[20]表5-1前期工作费南'!$E$11</definedName>
    <definedName name="桥式起重机10t">#REF!</definedName>
    <definedName name="请问请问">#REF!</definedName>
    <definedName name="球阀50">[4]附表2!#REF!</definedName>
    <definedName name="球阀75">[4]附表2!#REF!</definedName>
    <definedName name="球头挂环QP_7">[1]附表2材料价格表!#REF!</definedName>
    <definedName name="人">[37]机械定额!#REF!</definedName>
    <definedName name="人1_23_1">[1]附表5直接工程费单价表!#REF!</definedName>
    <definedName name="人10001">[1]附表5直接工程费单价表!#REF!</definedName>
    <definedName name="人100017">[10]附表4直接工程费单价表!#REF!</definedName>
    <definedName name="人10002">[1]附表5直接工程费单价表!#REF!</definedName>
    <definedName name="人100023">[10]附表4直接工程费单价表!#REF!</definedName>
    <definedName name="人10003">[1]附表5直接工程费单价表!#REF!</definedName>
    <definedName name="人100049">[10]附表4直接工程费单价表!#REF!</definedName>
    <definedName name="人10008">[1]附表5直接工程费单价表!#REF!</definedName>
    <definedName name="人10017">[10]附表4直接工程费单价表!#REF!</definedName>
    <definedName name="人10019">[1]附表5直接工程费单价表!#REF!</definedName>
    <definedName name="人10020">[1]附表5直接工程费单价表!#REF!</definedName>
    <definedName name="人10021">[1]附表5直接工程费单价表!#REF!</definedName>
    <definedName name="人10041">[10]附表4直接工程费单价表!#REF!</definedName>
    <definedName name="人10043">[10]附表4直接工程费单价表!#REF!</definedName>
    <definedName name="人10045">[1]附表5直接工程费单价表!#REF!</definedName>
    <definedName name="人10047">[1]附表5直接工程费单价表!#REF!</definedName>
    <definedName name="人10049">[1]附表5直接工程费单价表!#REF!</definedName>
    <definedName name="人10052">[1]附表5直接工程费单价表!#REF!</definedName>
    <definedName name="人10054">[1]附表5直接工程费单价表!#REF!</definedName>
    <definedName name="人10056">[1]附表5直接工程费单价表!#REF!</definedName>
    <definedName name="人10066">[1]附表5直接工程费单价表!#REF!</definedName>
    <definedName name="人10071">[1]附表5直接工程费单价表!#REF!</definedName>
    <definedName name="人10075">[1]附表5直接工程费单价表!#REF!</definedName>
    <definedName name="人10090">[1]附表5直接工程费单价表!#REF!</definedName>
    <definedName name="人10095">[1]附表5直接工程费单价表!#REF!</definedName>
    <definedName name="人10114">[1]附表5直接工程费单价表!#REF!</definedName>
    <definedName name="人10116">[1]附表5直接工程费单价表!#REF!</definedName>
    <definedName name="人10118">[1]附表5直接工程费单价表!#REF!</definedName>
    <definedName name="人10204">[1]附表5直接工程费单价表!#REF!</definedName>
    <definedName name="人10269">[1]附表5直接工程费单价表!#REF!</definedName>
    <definedName name="人10270">[1]附表5直接工程费单价表!#REF!</definedName>
    <definedName name="人10271">[1]附表5直接工程费单价表!#REF!</definedName>
    <definedName name="人10272">[1]附表5直接工程费单价表!#REF!</definedName>
    <definedName name="人10273">[1]附表5直接工程费单价表!#REF!</definedName>
    <definedName name="人10275">[1]附表5直接工程费单价表!#REF!</definedName>
    <definedName name="人10277">[1]附表5直接工程费单价表!#REF!</definedName>
    <definedName name="人10278">[1]附表5直接工程费单价表!#REF!</definedName>
    <definedName name="人10279">[1]附表5直接工程费单价表!#REF!</definedName>
    <definedName name="人10279A">[1]附表5直接工程费单价表!#REF!</definedName>
    <definedName name="人10280">[1]附表5直接工程费单价表!#REF!</definedName>
    <definedName name="人10280A">[1]附表5直接工程费单价表!#REF!</definedName>
    <definedName name="人10281">[1]附表5直接工程费单价表!#REF!</definedName>
    <definedName name="人10281A">[1]附表5直接工程费单价表!#REF!</definedName>
    <definedName name="人10282">[1]附表5直接工程费单价表!#REF!</definedName>
    <definedName name="人10282A">[1]附表5直接工程费单价表!#REF!</definedName>
    <definedName name="人10283">[1]附表5直接工程费单价表!#REF!</definedName>
    <definedName name="人10283A">[1]附表5直接工程费单价表!#REF!</definedName>
    <definedName name="人10306">[10]附表4直接工程费单价表!#REF!</definedName>
    <definedName name="人10309">[1]附表5直接工程费单价表!#REF!</definedName>
    <definedName name="人10310">[1]附表5直接工程费单价表!#REF!</definedName>
    <definedName name="人10311">[1]附表5直接工程费单价表!#REF!</definedName>
    <definedName name="人10332">[10]附表4直接工程费单价表!#REF!</definedName>
    <definedName name="人10333">[10]附表4直接工程费单价表!#REF!</definedName>
    <definedName name="人10339">[1]附表5直接工程费单价表!#REF!</definedName>
    <definedName name="人10344">[10]附表4直接工程费单价表!#REF!</definedName>
    <definedName name="人10345">[10]附表4直接工程费单价表!#REF!</definedName>
    <definedName name="人10360">[1]附表5直接工程费单价表!#REF!</definedName>
    <definedName name="人10361">[1]附表5直接工程费单价表!#REF!</definedName>
    <definedName name="人10365">[1]附表5直接工程费单价表!#REF!</definedName>
    <definedName name="人10366">[1]附表5直接工程费单价表!#REF!</definedName>
    <definedName name="人10367">[1]附表5直接工程费单价表!#REF!</definedName>
    <definedName name="人10464">[1]附表5直接工程费单价表!#REF!</definedName>
    <definedName name="人10465">[1]附表5直接工程费单价表!#REF!</definedName>
    <definedName name="人10469">[1]附表5直接工程费单价表!#REF!</definedName>
    <definedName name="人10469A">[1]附表5直接工程费单价表!#REF!</definedName>
    <definedName name="人10473">[1]附表5直接工程费单价表!#REF!</definedName>
    <definedName name="人10474">[1]附表5直接工程费单价表!#REF!</definedName>
    <definedName name="人12001">[1]附表5直接工程费单价表!#REF!</definedName>
    <definedName name="人12074">[1]附表5直接工程费单价表!#REF!</definedName>
    <definedName name="人12075">[1]附表5直接工程费单价表!#REF!</definedName>
    <definedName name="人2_19_3">[1]附表5直接工程费单价表!#REF!</definedName>
    <definedName name="人2_19_4">[1]附表5直接工程费单价表!#REF!</definedName>
    <definedName name="人20484">[1]附表5直接工程费单价表!#REF!</definedName>
    <definedName name="人20485">[1]附表5直接工程费单价表!#REF!</definedName>
    <definedName name="人20488">[1]附表5直接工程费单价表!#REF!</definedName>
    <definedName name="人30001">[1]附表5直接工程费单价表!#REF!</definedName>
    <definedName name="人30002">[1]附表5直接工程费单价表!#REF!</definedName>
    <definedName name="人30016">[1]附表5直接工程费单价表!#REF!</definedName>
    <definedName name="人30019">[1]附表5直接工程费单价表!#REF!</definedName>
    <definedName name="人30020">[1]附表5直接工程费单价表!#REF!</definedName>
    <definedName name="人30021">[1]附表5直接工程费单价表!#REF!</definedName>
    <definedName name="人30022">[1]附表5直接工程费单价表!#REF!</definedName>
    <definedName name="人30023">[1]附表5直接工程费单价表!#REF!</definedName>
    <definedName name="人30024">[1]附表5直接工程费单价表!#REF!</definedName>
    <definedName name="人30025">[1]附表5直接工程费单价表!#REF!</definedName>
    <definedName name="人30027">[1]附表5直接工程费单价表!#REF!</definedName>
    <definedName name="人30028">[1]附表5直接工程费单价表!#REF!</definedName>
    <definedName name="人30048">[1]附表5直接工程费单价表!#REF!</definedName>
    <definedName name="人30048、30051">[1]附表5直接工程费单价表!#REF!</definedName>
    <definedName name="人30049">[1]附表5直接工程费单价表!#REF!</definedName>
    <definedName name="人30064">[10]附表4直接工程费单价表!#REF!</definedName>
    <definedName name="人30067">[10]附表4直接工程费单价表!#REF!</definedName>
    <definedName name="人40004">[10]附表4直接工程费单价表!#REF!</definedName>
    <definedName name="人40006">[21]直接工程费!$F$188</definedName>
    <definedName name="人40006b">[10]附表4直接工程费单价表!#REF!</definedName>
    <definedName name="人40006细石">[10]附表4直接工程费单价表!#REF!</definedName>
    <definedName name="人40030">[10]附表4直接工程费单价表!#REF!</definedName>
    <definedName name="人40031">[1]附表5直接工程费单价表!#REF!</definedName>
    <definedName name="人4003115">[10]附表4直接工程费单价表!#REF!</definedName>
    <definedName name="人40041b">[10]附表4直接工程费单价表!#REF!</definedName>
    <definedName name="人40056">[10]附表4直接工程费单价表!#REF!</definedName>
    <definedName name="人40058">[1]附表5直接工程费单价表!#REF!</definedName>
    <definedName name="人40058A">[1]附表5直接工程费单价表!#REF!</definedName>
    <definedName name="人40061">[1]附表5直接工程费单价表!#REF!</definedName>
    <definedName name="人40062">[1]附表5直接工程费单价表!#REF!</definedName>
    <definedName name="人40063">[10]附表4直接工程费单价表!#REF!</definedName>
    <definedName name="人40064">[10]附表4直接工程费单价表!#REF!</definedName>
    <definedName name="人40067">[1]附表5直接工程费单价表!#REF!</definedName>
    <definedName name="人40067A">[1]附表5直接工程费单价表!#REF!</definedName>
    <definedName name="人40068">[1]附表5直接工程费单价表!#REF!</definedName>
    <definedName name="人40069">[1]附表5直接工程费单价表!#REF!</definedName>
    <definedName name="人40070">[1]附表5直接工程费单价表!#REF!</definedName>
    <definedName name="人40072">[1]附表5直接工程费单价表!#REF!</definedName>
    <definedName name="人40073">[10]附表4直接工程费单价表!#REF!</definedName>
    <definedName name="人40074">[1]附表5直接工程费单价表!#REF!</definedName>
    <definedName name="人40075">[1]附表5直接工程费单价表!#REF!</definedName>
    <definedName name="人40076">[1]附表5直接工程费单价表!#REF!</definedName>
    <definedName name="人4007620">[10]附表4直接工程费单价表!#REF!</definedName>
    <definedName name="人40077">[10]附表4直接工程费单价表!#REF!</definedName>
    <definedName name="人40079">[1]附表5直接工程费单价表!#REF!</definedName>
    <definedName name="人40090">[1]附表5直接工程费单价表!#REF!</definedName>
    <definedName name="人40096">[1]附表5直接工程费单价表!#REF!</definedName>
    <definedName name="人40101">[1]附表5直接工程费单价表!#REF!</definedName>
    <definedName name="人40101A">[1]附表5直接工程费单价表!#REF!</definedName>
    <definedName name="人40101B">[1]附表5直接工程费单价表!#REF!</definedName>
    <definedName name="人40109">[1]附表5直接工程费单价表!#REF!</definedName>
    <definedName name="人40110">[1]附表5直接工程费单价表!#REF!</definedName>
    <definedName name="人40111">[1]附表5直接工程费单价表!#REF!</definedName>
    <definedName name="人40112">[1]附表5直接工程费单价表!#REF!</definedName>
    <definedName name="人40113">[1]附表5直接工程费单价表!#REF!</definedName>
    <definedName name="人40114">[1]附表5直接工程费单价表!#REF!</definedName>
    <definedName name="人40115">[1]附表5直接工程费单价表!#REF!</definedName>
    <definedName name="人40116">[1]附表5直接工程费单价表!#REF!</definedName>
    <definedName name="人40117">[1]附表5直接工程费单价表!#REF!</definedName>
    <definedName name="人40118">[1]附表5直接工程费单价表!#REF!</definedName>
    <definedName name="人40120">[1]附表5直接工程费单价表!#REF!</definedName>
    <definedName name="人40124">[1]附表5直接工程费单价表!#REF!</definedName>
    <definedName name="人40125">[1]附表5直接工程费单价表!#REF!</definedName>
    <definedName name="人40133">[10]附表4直接工程费单价表!#REF!</definedName>
    <definedName name="人40134">[1]附表5直接工程费单价表!#REF!</definedName>
    <definedName name="人40143">[1]附表5直接工程费单价表!#REF!</definedName>
    <definedName name="人40192">[10]附表4直接工程费单价表!#REF!</definedName>
    <definedName name="人40203">[10]附表4直接工程费单价表!#REF!</definedName>
    <definedName name="人40210">[10]附表4直接工程费单价表!#REF!</definedName>
    <definedName name="人40214苯">[10]附表4直接工程费单价表!#REF!</definedName>
    <definedName name="人40224">[1]附表5直接工程费单价表!#REF!</definedName>
    <definedName name="人40260">[1]附表5直接工程费单价表!#REF!</definedName>
    <definedName name="人40263">[1]附表5直接工程费单价表!#REF!</definedName>
    <definedName name="人40271">[1]附表5直接工程费单价表!#REF!</definedName>
    <definedName name="人40286">[1]附表5直接工程费单价表!#REF!</definedName>
    <definedName name="人40287">[1]附表5直接工程费单价表!#REF!</definedName>
    <definedName name="人40288">[1]附表5直接工程费单价表!#REF!</definedName>
    <definedName name="人40289">[1]附表5直接工程费单价表!#REF!</definedName>
    <definedName name="人40289A">[1]附表5直接工程费单价表!#REF!</definedName>
    <definedName name="人40306">[1]附表5直接工程费单价表!#REF!</definedName>
    <definedName name="人40306A">[1]附表5直接工程费单价表!#REF!</definedName>
    <definedName name="人40306B">[1]附表5直接工程费单价表!#REF!</definedName>
    <definedName name="人50003">[1]附表5直接工程费单价表!#REF!</definedName>
    <definedName name="人50004">[1]附表5直接工程费单价表!#REF!</definedName>
    <definedName name="人50005">[1]附表5直接工程费单价表!#REF!</definedName>
    <definedName name="人50006">[1]附表5直接工程费单价表!#REF!</definedName>
    <definedName name="人50014">[22]附表4工程费单价表!#REF!</definedName>
    <definedName name="人50045">[1]附表5直接工程费单价表!#REF!</definedName>
    <definedName name="人50046">[1]附表5直接工程费单价表!#REF!</definedName>
    <definedName name="人50049">[1]附表5直接工程费单价表!#REF!</definedName>
    <definedName name="人50050">[1]附表5直接工程费单价表!#REF!</definedName>
    <definedName name="人50064">[10]附表4直接工程费单价表!#REF!</definedName>
    <definedName name="人50067">[10]附表4直接工程费单价表!#REF!</definedName>
    <definedName name="人50113">[22]附表4工程费单价表!#REF!</definedName>
    <definedName name="人50115">[1]附表5直接工程费单价表!#REF!</definedName>
    <definedName name="人70007">[10]附表4直接工程费单价表!#REF!</definedName>
    <definedName name="人70013">[10]附表4直接工程费单价表!#REF!</definedName>
    <definedName name="人70014">[10]附表4直接工程费单价表!#REF!</definedName>
    <definedName name="人70070">[10]附表4直接工程费单价表!#REF!</definedName>
    <definedName name="人70105">[10]附表4直接工程费单价表!#REF!</definedName>
    <definedName name="人70106">[10]附表4直接工程费单价表!#REF!</definedName>
    <definedName name="人70114">[10]附表4直接工程费单价表!#REF!</definedName>
    <definedName name="人70125">[10]附表4直接工程费单价表!#REF!</definedName>
    <definedName name="人70194">[1]附表5直接工程费单价表!#REF!</definedName>
    <definedName name="人70195">[1]附表5直接工程费单价表!#REF!</definedName>
    <definedName name="人70196">[1]附表5直接工程费单价表!#REF!</definedName>
    <definedName name="人80015">[10]附表4直接工程费单价表!#REF!</definedName>
    <definedName name="人80015加800162">[10]附表4直接工程费单价表!#REF!</definedName>
    <definedName name="人80015减80016">[10]附表4直接工程费单价表!#REF!</definedName>
    <definedName name="人80023加8002410">[10]附表4直接工程费单价表!#REF!</definedName>
    <definedName name="人80033">[10]附表4直接工程费单价表!#REF!</definedName>
    <definedName name="人80034">[10]附表4直接工程费单价表!#REF!</definedName>
    <definedName name="人90013">[10]附表4直接工程费单价表!#REF!</definedName>
    <definedName name="人90014">[1]附表5直接工程费单价表!#REF!</definedName>
    <definedName name="人90017">[1]附表5直接工程费单价表!#REF!</definedName>
    <definedName name="人90017A">[1]附表5直接工程费单价表!#REF!</definedName>
    <definedName name="人90085">[1]附表5直接工程费单价表!#REF!</definedName>
    <definedName name="人90086">[1]附表5直接工程费单价表!#REF!</definedName>
    <definedName name="人90087">[1]附表5直接工程费单价表!#REF!</definedName>
    <definedName name="人90087A">[1]附表5直接工程费单价表!#REF!</definedName>
    <definedName name="人90136">[1]附表5直接工程费单价表!#REF!</definedName>
    <definedName name="人90147">[1]附表5直接工程费单价表!#REF!</definedName>
    <definedName name="人90189">[1]附表5直接工程费单价表!#REF!</definedName>
    <definedName name="人补1">[1]附表5直接工程费单价表!#REF!</definedName>
    <definedName name="人补1A">[1]附表5直接工程费单价表!#REF!</definedName>
    <definedName name="人补2">[1]附表5直接工程费单价表!#REF!</definedName>
    <definedName name="人补3">[1]附表5直接工程费单价表!#REF!</definedName>
    <definedName name="人补4">[1]附表5直接工程费单价表!#REF!</definedName>
    <definedName name="人补5">[1]附表5直接工程费单价表!#REF!</definedName>
    <definedName name="人参60432">[1]附表5直接工程费单价表!#REF!</definedName>
    <definedName name="人工1">[31]人工单价!$D$13</definedName>
    <definedName name="人工费">[38]附表2人工预算单价!#REF!</definedName>
    <definedName name="人工铺筑反滤层">#REF!</definedName>
    <definedName name="人工挖倒沟槽上口3m以内深1.5m以内">#REF!</definedName>
    <definedName name="人工挖倒沟槽土方">#REF!</definedName>
    <definedName name="人工挖倒柱坑土方">#REF!</definedName>
    <definedName name="人工挖含水土">#REF!</definedName>
    <definedName name="人工挖角砾">#REF!</definedName>
    <definedName name="人工挖土">#REF!</definedName>
    <definedName name="人工挖土、手扶运300m__工程">#REF!</definedName>
    <definedName name="人工挖一般土">#REF!</definedName>
    <definedName name="人工挖一般土一、二类">#REF!</definedName>
    <definedName name="人甲">[24]附表1人工!$E$20</definedName>
    <definedName name="人建11_25换">[1]附表5直接工程费单价表!#REF!</definedName>
    <definedName name="人建4_10换">[1]附表5直接工程费单价表!#REF!</definedName>
    <definedName name="人乙">[24]附表1人工!$G$20</definedName>
    <definedName name="软管接头">[1]附表2材料价格表!#REF!</definedName>
    <definedName name="润滑油">[10]附表2材料价格计算表!#REF!</definedName>
    <definedName name="洒水汽车6000L以内">[1]附表3机械台班!#REF!</definedName>
    <definedName name="三布二油">#REF!</definedName>
    <definedName name="三盘三通φ225×200×355">[1]附表2材料价格表!#REF!</definedName>
    <definedName name="三盘三通φ250×200×200">[1]附表2材料价格表!#REF!</definedName>
    <definedName name="三盘三通φ315×160×250">[1]附表2材料价格表!#REF!</definedName>
    <definedName name="三盘三通φ315×200×225">[1]附表2材料价格表!#REF!</definedName>
    <definedName name="三盘三通φ315×200×250">[1]附表2材料价格表!#REF!</definedName>
    <definedName name="三盘三通φ315×200×315">[1]附表2材料价格表!#REF!</definedName>
    <definedName name="三盘三通φ355×160×225">[1]附表2材料价格表!#REF!</definedName>
    <definedName name="三盘三通φ355×160×315">[1]附表2材料价格表!#REF!</definedName>
    <definedName name="三盘三通φ355×200×225">[1]附表2材料价格表!#REF!</definedName>
    <definedName name="三盘三通φ355×200×315">[1]附表2材料价格表!#REF!</definedName>
    <definedName name="三盘三通φ355×200×400">[1]附表2材料价格表!#REF!</definedName>
    <definedName name="三盘三通φ355×400×355">[1]附表2材料价格表!#REF!</definedName>
    <definedName name="三盘三通φ400×200×225">[1]附表2材料价格表!#REF!</definedName>
    <definedName name="三盘三通φ400×200×355">[1]附表2材料价格表!#REF!</definedName>
    <definedName name="三盘三通φ400×500×400">[1]附表2材料价格表!#REF!</definedName>
    <definedName name="三盘三通φ500×500×500">[1]附表2材料价格表!#REF!</definedName>
    <definedName name="三盘三通φ80×80×80">[1]附表2材料价格表!#REF!</definedName>
    <definedName name="三通11090">[4]附表2!#REF!</definedName>
    <definedName name="三通16090">[4]附表2!#REF!</definedName>
    <definedName name="三通20090">[4]附表2!#REF!</definedName>
    <definedName name="三通25090">[4]附表2!#REF!</definedName>
    <definedName name="三通90">[4]附表2!#REF!</definedName>
    <definedName name="三通φ160×180×160">[1]附表2材料价格表!#REF!</definedName>
    <definedName name="三通φ180×180×160">[1]附表2材料价格表!#REF!</definedName>
    <definedName name="三通φ180×180×90">[1]附表2材料价格表!#REF!</definedName>
    <definedName name="沙枣">[10]附表2材料价格计算表!#REF!</definedName>
    <definedName name="砂">[28]材料费!$D$5</definedName>
    <definedName name="砂浆">[1]附表5直接工程费单价表!#REF!</definedName>
    <definedName name="砂浆7.5">[30]附表7砂浆配比表!$I$7</definedName>
    <definedName name="砂浆M10">[39]附表4砼、沙浆费计算表!$M$12</definedName>
    <definedName name="砂浆M5">[40]附表4砼、沙浆费计算表!$M$10</definedName>
    <definedName name="砂浆M7.5">[40]附表4砼、沙浆费计算表!$M$11</definedName>
    <definedName name="砂浆库">[41]砼、砂浆半成品预算表!$A$6:$K$36</definedName>
    <definedName name="砂砾石">#REF!</definedName>
    <definedName name="砂砾石垫层">#REF!</definedName>
    <definedName name="砂砾石公路基础厚10cm">#REF!</definedName>
    <definedName name="砂砾石路基厚10cm">#REF!</definedName>
    <definedName name="砂石垫层">#REF!</definedName>
    <definedName name="砂土路基础厚10cm">#REF!</definedName>
    <definedName name="砂土路基厚10cm">#REF!</definedName>
    <definedName name="设备费">#REF!</definedName>
    <definedName name="设备费南">'[20]表4设备费南 '!$N$37</definedName>
    <definedName name="设备购置费">#REF!</definedName>
    <definedName name="设计费">#REF!</definedName>
    <definedName name="伸缩节200">[4]附表2!#REF!</definedName>
    <definedName name="生产安置平衡">#REF!</definedName>
    <definedName name="石灰">[1]附表2材料价格表!#REF!</definedName>
    <definedName name="石棉织布">[10]附表2材料价格计算表!#REF!</definedName>
    <definedName name="石屑">[1]附表2材料价格表!#REF!</definedName>
    <definedName name="手扶式拖拉机">[25]机械汇总!$K$20</definedName>
    <definedName name="竖管">[1]附表2材料价格表!#REF!</definedName>
    <definedName name="竖管75">[4]附表2!#REF!</definedName>
    <definedName name="竖管80_150">[1]附表2材料价格表!#REF!</definedName>
    <definedName name="数量">'[17]#REF'!$D$2</definedName>
    <definedName name="双" hidden="1">{"'现金流量表（全部投资）'!$B$4:$P$23"}</definedName>
    <definedName name="双承PVC塑管φ110×3.2×9000">[1]附表2材料价格表!#REF!</definedName>
    <definedName name="双承PVC塑管φ125×3.7×9000">[1]附表2材料价格表!#REF!</definedName>
    <definedName name="双承PVC塑管φ160×4.7×9000">[1]附表2材料价格表!#REF!</definedName>
    <definedName name="双承PVC塑管φ200×5.9×10000">[1]附表2材料价格表!#REF!</definedName>
    <definedName name="双承PVC塑管φ200×5.9×9000">[1]附表2材料价格表!#REF!</definedName>
    <definedName name="双承PVC塑管φ225×6.6×10000">[1]附表2材料价格表!#REF!</definedName>
    <definedName name="双承PVC塑管φ250×7.3×10000">[1]附表2材料价格表!#REF!</definedName>
    <definedName name="双承PVC塑管φ315×9.2×10000">[1]附表2材料价格表!#REF!</definedName>
    <definedName name="双承PVC塑管φ355×10.4×10000">[1]附表2材料价格表!#REF!</definedName>
    <definedName name="双承PVC塑管φ400×11.7×10000">[1]附表2材料价格表!#REF!</definedName>
    <definedName name="双承PVC塑管φ500×14.6×10000">[1]附表2材料价格表!#REF!</definedName>
    <definedName name="双承PVC塑管φ90×2.8×9000">[1]附表2材料价格表!#REF!</definedName>
    <definedName name="双法兰短管">[1]附表2材料价格表!#REF!</definedName>
    <definedName name="双法兰空气阀">[1]附表2材料价格表!#REF!</definedName>
    <definedName name="双轮胶车">[24]附表3机械!$K$76</definedName>
    <definedName name="双面刨床">[1]附表3机械台班!#REF!</definedName>
    <definedName name="双盘短管φ315×600">[1]附表2材料价格表!#REF!</definedName>
    <definedName name="双盘短管φ315×600、45">[1]附表2材料价格表!#REF!</definedName>
    <definedName name="双盘短管φ400×600">[1]附表2材料价格表!#REF!</definedName>
    <definedName name="双盘短管φ400×600、30">[1]附表2材料价格表!#REF!</definedName>
    <definedName name="双盘短管φ500×600">[1]附表2材料价格表!#REF!</definedName>
    <definedName name="双盘弯头φ200×200">[1]附表2材料价格表!#REF!</definedName>
    <definedName name="双盘弯头φ225×160">[1]附表2材料价格表!#REF!</definedName>
    <definedName name="双盘弯头φ225×200">[1]附表2材料价格表!#REF!</definedName>
    <definedName name="双盘弯头φ250×160">[1]附表2材料价格表!#REF!</definedName>
    <definedName name="双盘弯头φ250×200">[1]附表2材料价格表!#REF!</definedName>
    <definedName name="水">#REF!</definedName>
    <definedName name="水泵机组250QJ100_270_15">[1]附表2材料价格表!#REF!</definedName>
    <definedName name="水泵机组250QJ80_320_16">[1]附表2材料价格表!#REF!</definedName>
    <definedName name="水泵机组IS80_50_250">[1]附表2材料价格表!#REF!</definedName>
    <definedName name="水表">[1]附表2材料价格表!#REF!</definedName>
    <definedName name="水措施费南">#REF!</definedName>
    <definedName name="水价">[24]附表2材料!$D$16</definedName>
    <definedName name="水间接费南">#REF!</definedName>
    <definedName name="水力机械调差系数">#REF!</definedName>
    <definedName name="水泥">[1]附表2材料价格表!#REF!</definedName>
    <definedName name="水泥32.5">'[22]附表2 材料价格表'!#REF!</definedName>
    <definedName name="水泥325">#REF!</definedName>
    <definedName name="水泥425">#REF!</definedName>
    <definedName name="水泥电杆￠190_12m">[1]附表2材料价格表!#REF!</definedName>
    <definedName name="水泥电杆79米">[10]附表2材料价格计算表!#REF!</definedName>
    <definedName name="水泥电杆911米">[10]附表2材料价格计算表!#REF!</definedName>
    <definedName name="水泥混凝土公路路面15cm">#REF!</definedName>
    <definedName name="水施工费">'[20]表3工程施工费南 '!$H$8</definedName>
    <definedName name="水预算单价">#REF!</definedName>
    <definedName name="水直接工程费南">#REF!</definedName>
    <definedName name="思想">#REF!</definedName>
    <definedName name="四盘四通φ315×200×400×355">[1]附表2材料价格表!#REF!</definedName>
    <definedName name="四盘四通φ400×355×355×200">[1]附表2材料价格表!#REF!</definedName>
    <definedName name="四盘四通φ400×500×200×400">[1]附表2材料价格表!#REF!</definedName>
    <definedName name="四通φ180×90×180×90">[1]附表2材料价格表!#REF!</definedName>
    <definedName name="松填土方">#REF!</definedName>
    <definedName name="速生杨">[4]附表2!#REF!</definedName>
    <definedName name="塑料软管">[10]附表2材料价格计算表!#REF!</definedName>
    <definedName name="碎石">#REF!</definedName>
    <definedName name="碎石30mm">[1]附表2材料价格表!#REF!</definedName>
    <definedName name="碎石4">'[25]表3-1直接费预算表达式1'!$D$13</definedName>
    <definedName name="碎石40mm">[1]附表2材料价格表!#REF!</definedName>
    <definedName name="碎石50mm">[1]附表2材料价格表!#REF!</definedName>
    <definedName name="碎石垫层">#REF!</definedName>
    <definedName name="碎石公路路面20cm">#REF!</definedName>
    <definedName name="塔式起重机10t">#REF!</definedName>
    <definedName name="塔式起重机25t">#REF!</definedName>
    <definedName name="塔式起重机6t">[1]附表3机械台班!#REF!</definedName>
    <definedName name="摊铺机TX150">[1]附表3机械台班!#REF!</definedName>
    <definedName name="田间道路工程">#REF!</definedName>
    <definedName name="铁垫块">[25]材价汇!$D$22</definedName>
    <definedName name="铁钉">#REF!</definedName>
    <definedName name="铁横担_∠63×6×1500">[1]附表2材料价格表!#REF!</definedName>
    <definedName name="铁横担_∠8×8×1700">[1]附表2材料价格表!#REF!</definedName>
    <definedName name="铁横担∠8×8×1700">[1]附表2材料价格表!#REF!</definedName>
    <definedName name="铁横担L6361500">[10]附表2材料价格计算表!#REF!</definedName>
    <definedName name="铁横担L636800">[10]附表2材料价格计算表!#REF!</definedName>
    <definedName name="铁横担L8081700">[10]附表2材料价格计算表!#REF!</definedName>
    <definedName name="铁件">#REF!</definedName>
    <definedName name="铁丝">#REF!</definedName>
    <definedName name="铁丝_综合">[1]附表2材料价格表!#REF!</definedName>
    <definedName name="铁丝10">[1]附表2材料价格表!#REF!</definedName>
    <definedName name="铁丝12">[1]附表2材料价格表!#REF!</definedName>
    <definedName name="铁丝14">[1]附表2材料价格表!#REF!</definedName>
    <definedName name="铁丝16">[1]附表2材料价格表!#REF!</definedName>
    <definedName name="铁丝20">[1]附表2材料价格表!#REF!</definedName>
    <definedName name="铁丝22">[1]附表2材料价格表!#REF!</definedName>
    <definedName name="铁丝8">[1]附表2材料价格表!#REF!</definedName>
    <definedName name="砼C10M2">'[25]表3-8'!$N$7</definedName>
    <definedName name="砼C15">[33]单位估价!#REF!</definedName>
    <definedName name="砼C20">[42]附表4砼、沙浆费计算表!$M$9</definedName>
    <definedName name="砼C20M2">[24]附表6砼配!$P$13</definedName>
    <definedName name="砼C20碎2">'[25]表3-8'!$N$9</definedName>
    <definedName name="砼C25M2">[30]附表6砼配比表!$P$9</definedName>
    <definedName name="砼C30M2">'[25]表3-8'!$N$17</definedName>
    <definedName name="砼拌制">[4]附表4单价!#REF!</definedName>
    <definedName name="砼垂直运输">#REF!</definedName>
    <definedName name="砼吊罐1">#REF!</definedName>
    <definedName name="砼管1000">'[22]附表2 材料价格表'!#REF!</definedName>
    <definedName name="砼管1500">'[22]附表2 材料价格表'!#REF!</definedName>
    <definedName name="砼搅拌机0.4">#REF!</definedName>
    <definedName name="砼搅拌机0.4m3">#REF!</definedName>
    <definedName name="砼水平运输">#REF!</definedName>
    <definedName name="砼运输">[4]附表4单价!#REF!</definedName>
    <definedName name="铜电焊条">[1]附表2材料价格表!#REF!</definedName>
    <definedName name="土措施费南">#REF!</definedName>
    <definedName name="土地平整">[26]表3工程施工费表!$I$8</definedName>
    <definedName name="土地平整工程">#REF!</definedName>
    <definedName name="土方">#REF!</definedName>
    <definedName name="土方回填">#REF!</definedName>
    <definedName name="土方回填5m以内">#REF!</definedName>
    <definedName name="土工布平铺">#REF!</definedName>
    <definedName name="土工布斜铺">#REF!</definedName>
    <definedName name="土间接费南">#REF!</definedName>
    <definedName name="土建单价">#REF!</definedName>
    <definedName name="土建费率">#REF!</definedName>
    <definedName name="土建工程量">#REF!</definedName>
    <definedName name="土施工费南">'[20]表3工程施工费南 '!$H$6</definedName>
    <definedName name="土直接工程费南">#REF!</definedName>
    <definedName name="推土机103kw">[1]附表3机械台班!#REF!</definedName>
    <definedName name="推土机55kw">[1]附表3机械台班!#REF!</definedName>
    <definedName name="推土机59kw">#REF!</definedName>
    <definedName name="推土机74kw">#REF!</definedName>
    <definedName name="推土机88kw">[1]附表3机械台班!#REF!</definedName>
    <definedName name="推土机89kw">[1]附表3机械台班!#REF!</definedName>
    <definedName name="推土机推三类土">#REF!</definedName>
    <definedName name="拖拉机55kw">[1]附表3机械台班!#REF!</definedName>
    <definedName name="拖拉机59KW">#REF!</definedName>
    <definedName name="拖拉机74kw">#REF!</definedName>
    <definedName name="拖拉机履带式功率59kw">[25]机械汇总!$K$16</definedName>
    <definedName name="拖拉机履带式功率74kw">[25]机械汇总!$K$18</definedName>
    <definedName name="拖拉机压实">#REF!</definedName>
    <definedName name="拖拉机压实坝体">#REF!</definedName>
    <definedName name="拖拉机压实坝体土">#REF!</definedName>
    <definedName name="拖拉机压实心墙土">#REF!</definedName>
    <definedName name="挖掘机1.0油动">#REF!</definedName>
    <definedName name="挖掘机1m3">[1]附表3机械台班!#REF!</definedName>
    <definedName name="挖掘机挖1、2类土">#REF!</definedName>
    <definedName name="挖掘机挖土">#REF!</definedName>
    <definedName name="挖掘机挖一、二类土">#REF!</definedName>
    <definedName name="蛙式打夯机">#REF!</definedName>
    <definedName name="蛙式打夯机2.8k">[1]附表3机械台班!#REF!</definedName>
    <definedName name="蛙式打夯机2.8KW">#REF!</definedName>
    <definedName name="蛙式打夯机功率2.8kw">[25]机械汇总!$K$30</definedName>
    <definedName name="弯头12590">[4]附表2!#REF!</definedName>
    <definedName name="弯头20045">[4]附表2!#REF!</definedName>
    <definedName name="弯头25090">[4]附表2!#REF!</definedName>
    <definedName name="弯头Dg120">[1]附表2材料价格表!#REF!</definedName>
    <definedName name="弯头Dg160">[1]附表2材料价格表!#REF!</definedName>
    <definedName name="弯头Dg180">[1]附表2材料价格表!#REF!</definedName>
    <definedName name="弯头Dg90">[1]附表2材料价格表!#REF!</definedName>
    <definedName name="弯头φ110">[1]附表2材料价格表!#REF!</definedName>
    <definedName name="弯头φ120_90度">[1]附表2材料价格表!#REF!</definedName>
    <definedName name="弯头φ140_90度">[1]附表2材料价格表!#REF!</definedName>
    <definedName name="弯头φ160">[1]附表2材料价格表!#REF!</definedName>
    <definedName name="弯头φ160_90度">[1]附表2材料价格表!#REF!</definedName>
    <definedName name="弯头φ180">[1]附表2材料价格表!#REF!</definedName>
    <definedName name="弯头φ90">[1]附表2材料价格表!#REF!</definedName>
    <definedName name="碗头挂板W_7B">[1]附表2材料价格表!#REF!</definedName>
    <definedName name="万元">'[17]#REF'!$H$2</definedName>
    <definedName name="桅杆起重机10t">[25]机械汇总!$K$102</definedName>
    <definedName name="系数1">#REF!</definedName>
    <definedName name="系数3">#REF!</definedName>
    <definedName name="现浇C15底板">#REF!</definedName>
    <definedName name="现浇C15闸底板">#REF!</definedName>
    <definedName name="现浇C25闸底板">#REF!</definedName>
    <definedName name="现浇C30闸底板">#REF!</definedName>
    <definedName name="现浇闸底板">#REF!</definedName>
    <definedName name="现浇直墙">#REF!</definedName>
    <definedName name="线夹">[1]附表2材料价格表!#REF!</definedName>
    <definedName name="橡胶绝缘线">[10]附表2材料价格计算表!#REF!</definedName>
    <definedName name="橡胶石棉板">[1]附表2材料价格表!#REF!</definedName>
    <definedName name="橡胶止水带">[1]附表2材料价格表!#REF!</definedName>
    <definedName name="橡胶止水带止水">#REF!</definedName>
    <definedName name="橡胶止水圈_1000">[1]附表2材料价格表!#REF!</definedName>
    <definedName name="橡胶止水圈_600">[1]附表2材料价格表!#REF!</definedName>
    <definedName name="橡胶止水圈DN1000">[25]材价汇!$D$47</definedName>
    <definedName name="橡胶止水圈DN400">[25]材价汇!$D$44</definedName>
    <definedName name="橡胶止水圈DN500">[25]材价汇!$D$45</definedName>
    <definedName name="橡胶止水圈DN600">[10]附表2材料价格计算表!#REF!</definedName>
    <definedName name="橡胶止水圈DN800">[25]材价汇!$D$46</definedName>
    <definedName name="橡皮绝缘线">[10]附表2材料价格计算表!#REF!</definedName>
    <definedName name="小型钢闸门安装">#REF!</definedName>
    <definedName name="楔形线夹_NX_2">[1]附表2材料价格表!#REF!</definedName>
    <definedName name="楔形线夹NX_1">[1]附表2材料价格表!#REF!</definedName>
    <definedName name="楔形线夹NX_2">[1]附表2材料价格表!#REF!</definedName>
    <definedName name="楔型线夹NX2">[10]附表2材料价格计算表!#REF!</definedName>
    <definedName name="泄水阀">[1]附表2材料价格表!#REF!</definedName>
    <definedName name="泄水阀φ120">[1]附表2材料价格表!#REF!</definedName>
    <definedName name="泄水阀φ140">[1]附表2材料价格表!#REF!</definedName>
    <definedName name="泄水阀φ160">[1]附表2材料价格表!#REF!</definedName>
    <definedName name="新疆杨">[4]附表2!#REF!</definedName>
    <definedName name="新年">#REF!</definedName>
    <definedName name="型钢">#REF!</definedName>
    <definedName name="型钢剪断机13kw">[1]附表3机械台班!#REF!</definedName>
    <definedName name="性别">[36]二级代码!$A$2:$A$4</definedName>
    <definedName name="悬式瓷瓶XP_7">[1]附表2材料价格表!#REF!</definedName>
    <definedName name="悬式绝缘子_X_4.5">[1]附表2材料价格表!#REF!</definedName>
    <definedName name="悬式绝缘子X_4.5">[1]附表2材料价格表!#REF!</definedName>
    <definedName name="悬式绝缘子X4.5">[10]附表2材料价格计算表!#REF!</definedName>
    <definedName name="压力表">[1]附表2材料价格表!#REF!</definedName>
    <definedName name="压力表0.6MPa">[1]附表2材料价格表!#REF!</definedName>
    <definedName name="压力表弯管φ16">[1]附表2材料价格表!#REF!</definedName>
    <definedName name="压力钢管">#REF!</definedName>
    <definedName name="压力钢管调差系数">#REF!</definedName>
    <definedName name="羊脚碾5_7t">[1]附表3机械台班!#REF!</definedName>
    <definedName name="羊脚碾7T">#REF!</definedName>
    <definedName name="羊脚碾8_12t">[1]附表3机械台班!#REF!</definedName>
    <definedName name="杨树">[1]附表2材料价格表!#REF!</definedName>
    <definedName name="氧气">#REF!</definedName>
    <definedName name="摇臂钻床规格φ20m35mm">[25]机械汇总!$K$136</definedName>
    <definedName name="业主管理费">#REF!</definedName>
    <definedName name="业主管理费南">'[20]表5-4业主管理费南 '!$I$9</definedName>
    <definedName name="一般石方开挖风钻Ⅶ_工程">#REF!</definedName>
    <definedName name="乙二胺">[1]附表2材料价格表!#REF!</definedName>
    <definedName name="乙类">#N/A</definedName>
    <definedName name="乙炔气">[1]附表2材料价格表!#REF!</definedName>
    <definedName name="溢流堰砼200__工程">#REF!</definedName>
    <definedName name="油浸石棉盘根250℃">[10]附表2材料价格计算表!#REF!</definedName>
    <definedName name="油毛毡">[1]附表2材料价格表!#REF!</definedName>
    <definedName name="油漆">[1]附表2材料价格表!#REF!</definedName>
    <definedName name="油毡">[10]附表2材料价格计算表!#REF!</definedName>
    <definedName name="与之">[43]单位估价!#REF!</definedName>
    <definedName name="预埋铁件">[1]附表2材料价格表!#REF!</definedName>
    <definedName name="预埋铁建">#REF!</definedName>
    <definedName name="预算价格">[44]附表2!#REF!</definedName>
    <definedName name="预制砼防护管">[4]附表2!#REF!</definedName>
    <definedName name="预制砼柱">[33]单位估价!#REF!</definedName>
    <definedName name="原木">#REF!</definedName>
    <definedName name="圆盘锯">[1]附表3机械台班!#REF!</definedName>
    <definedName name="运输">#REF!</definedName>
    <definedName name="载重汽车10t">#REF!</definedName>
    <definedName name="载重汽车5t">#REF!</definedName>
    <definedName name="载重汽车5吨">[24]附表3机械!$K$62</definedName>
    <definedName name="闸墩21_21.9m接高200_砼">#REF!</definedName>
    <definedName name="闸阀">[1]附表2材料价格表!#REF!</definedName>
    <definedName name="闸阀110">[1]附表2材料价格表!#REF!</definedName>
    <definedName name="闸阀250">[4]附表2!#REF!</definedName>
    <definedName name="闸阀90">[4]附表2!#REF!</definedName>
    <definedName name="闸阀Dg120">[1]附表2材料价格表!#REF!</definedName>
    <definedName name="闸阀Dg160">[1]附表2材料价格表!#REF!</definedName>
    <definedName name="闸阀Dg180">[1]附表2材料价格表!#REF!</definedName>
    <definedName name="闸阀Dg90">[1]附表2材料价格表!#REF!</definedName>
    <definedName name="闸阀φ120">[1]附表2材料价格表!#REF!</definedName>
    <definedName name="闸阀φ140">[1]附表2材料价格表!#REF!</definedName>
    <definedName name="闸阀φ160">[1]附表2材料价格表!#REF!</definedName>
    <definedName name="闸阀φ180">[1]附表2材料价格表!#REF!</definedName>
    <definedName name="闸阀φ200">[1]附表2材料价格表!#REF!</definedName>
    <definedName name="闸阀φ225">[1]附表2材料价格表!#REF!</definedName>
    <definedName name="闸阀φ250">[1]附表2材料价格表!#REF!</definedName>
    <definedName name="闸阀φ315">[1]附表2材料价格表!#REF!</definedName>
    <definedName name="闸阀φ355">[1]附表2材料价格表!#REF!</definedName>
    <definedName name="闸阀φ400">[1]附表2材料价格表!#REF!</definedName>
    <definedName name="闸阀φ80">[1]附表2材料价格表!#REF!</definedName>
    <definedName name="闸阀φ90">[1]附表2材料价格表!#REF!</definedName>
    <definedName name="闸门0.3">[45]设备!#REF!</definedName>
    <definedName name="闸门0.4">[45]设备!#REF!</definedName>
    <definedName name="闸门0.5">[45]设备!#REF!</definedName>
    <definedName name="闸门0.6">[45]设备!#REF!</definedName>
    <definedName name="炸药">#REF!</definedName>
    <definedName name="粘土">[1]附表2材料价格表!#REF!</definedName>
    <definedName name="粘土球">[1]附表2材料价格表!#REF!</definedName>
    <definedName name="漳河柳">[4]附表2!#REF!</definedName>
    <definedName name="长">#N/A</definedName>
    <definedName name="针式瓶P_20T">[1]附表2材料价格表!#REF!</definedName>
    <definedName name="振捣器插入式1.1kw">#REF!</definedName>
    <definedName name="支架φ33×1500">[1]附表2材料价格表!#REF!</definedName>
    <definedName name="直角挂板Z_7">[1]附表2材料价格表!#REF!</definedName>
    <definedName name="直流电焊机30">#REF!</definedName>
    <definedName name="直流电焊机30kVA">[25]机械汇总!$K$120</definedName>
    <definedName name="止回阀φ120">[1]附表2材料价格表!#REF!</definedName>
    <definedName name="止回阀φ140">[1]附表2材料价格表!#REF!</definedName>
    <definedName name="止回阀φ160">[1]附表2材料价格表!#REF!</definedName>
    <definedName name="中">#N/A</definedName>
    <definedName name="中粗砂">#REF!</definedName>
    <definedName name="主1">#REF!</definedName>
    <definedName name="专用模板">[25]材价汇!$D$28</definedName>
    <definedName name="砖">[1]附表2材料价格表!#REF!</definedName>
    <definedName name="砖砌阀井">#REF!</definedName>
    <definedName name="砖砌基础">#REF!</definedName>
    <definedName name="紫铜片厚15mm">[1]附表2材料价格表!#REF!</definedName>
    <definedName name="自动化">[46]新定额单价!$A$190</definedName>
    <definedName name="自行式平地机118kw">[25]机械汇总!$K$22</definedName>
    <definedName name="自行式平地机120kw以内">[1]附表3机械台班!#REF!</definedName>
    <definedName name="自卸汽车5t">#REF!</definedName>
    <definedName name="自卸汽车8t">[1]附表3机械台班!#REF!</definedName>
    <definedName name="自卸汽车运输">#REF!</definedName>
    <definedName name="自卸汽车运输1.5km">#REF!</definedName>
    <definedName name="自卸汽车运输石渣1.5km">#REF!</definedName>
    <definedName name="自卸汽车运输土">#REF!</definedName>
    <definedName name="总投资">#REF!</definedName>
    <definedName name="总投资南">'[20]表2预算总表 南'!$C$9</definedName>
    <definedName name="组合钢模">#REF!</definedName>
    <definedName name="组合钢模板">[1]附表2材料价格表!#REF!</definedName>
    <definedName name="组合钢模预算价">#REF!</definedName>
    <definedName name="钻杆">[10]附表2材料价格计算表!#REF!</definedName>
  </definedNames>
  <calcPr calcId="144525"/>
</workbook>
</file>

<file path=xl/sharedStrings.xml><?xml version="1.0" encoding="utf-8"?>
<sst xmlns="http://schemas.openxmlformats.org/spreadsheetml/2006/main" count="176" uniqueCount="80">
  <si>
    <t>工程审定概算表</t>
  </si>
  <si>
    <t>平罗县通伏乡2024年中央预算内以工代赈示范项目（四官渠渠道砌护工程）</t>
  </si>
  <si>
    <t>序号</t>
  </si>
  <si>
    <t>项目名称</t>
  </si>
  <si>
    <t>概算价值（万元）</t>
  </si>
  <si>
    <t>技术经济指标（元）</t>
  </si>
  <si>
    <t>占投资额（%）</t>
  </si>
  <si>
    <t>其中：劳务报酬金额</t>
  </si>
  <si>
    <t>劳务报酬占申报中央资金比例</t>
  </si>
  <si>
    <t>备注</t>
  </si>
  <si>
    <t>建筑工程</t>
  </si>
  <si>
    <t>其他费用</t>
  </si>
  <si>
    <t>合计</t>
  </si>
  <si>
    <t>单位</t>
  </si>
  <si>
    <t>数量</t>
  </si>
  <si>
    <t>单价</t>
  </si>
  <si>
    <t>第一部分建筑工程费</t>
  </si>
  <si>
    <t>四官渠</t>
  </si>
  <si>
    <t>一</t>
  </si>
  <si>
    <t>渠道工程</t>
  </si>
  <si>
    <t>1</t>
  </si>
  <si>
    <t>渠道砌护（D=4.8m）</t>
  </si>
  <si>
    <t>m</t>
  </si>
  <si>
    <t>2</t>
  </si>
  <si>
    <t>渠道砌护（D=4.2m）</t>
  </si>
  <si>
    <t>二</t>
  </si>
  <si>
    <t>配套建筑物</t>
  </si>
  <si>
    <t>节制闸</t>
  </si>
  <si>
    <t>1.1</t>
  </si>
  <si>
    <t>节制闸（2.0×2.0）</t>
  </si>
  <si>
    <t>座</t>
  </si>
  <si>
    <t>1.2</t>
  </si>
  <si>
    <t>节制闸（1.5×1.5）</t>
  </si>
  <si>
    <t>1.3</t>
  </si>
  <si>
    <t>1.0*1.0m节制闸</t>
  </si>
  <si>
    <t>斗口</t>
  </si>
  <si>
    <t>2.1</t>
  </si>
  <si>
    <t>斗口带5m路（0.5节制闸）</t>
  </si>
  <si>
    <t>斗口(0.8不带路，1.0节制闸）</t>
  </si>
  <si>
    <t>斗口(0.6不带路，0.8节制闸）</t>
  </si>
  <si>
    <t>支渠桥</t>
  </si>
  <si>
    <t>4.0×5m支渠桥（D=4.8m）</t>
  </si>
  <si>
    <t>3.2</t>
  </si>
  <si>
    <t>4.0×5m支渠桥（D=4.2m）</t>
  </si>
  <si>
    <t>4</t>
  </si>
  <si>
    <t>树木砍伐、挖树根</t>
  </si>
  <si>
    <t>项</t>
  </si>
  <si>
    <t>斗渠</t>
  </si>
  <si>
    <t>渠道砌护（D=1.0m）</t>
  </si>
  <si>
    <t>0.4m农口带闸带路</t>
  </si>
  <si>
    <t>1.5*5m生产桥</t>
  </si>
  <si>
    <t>其他工程费</t>
  </si>
  <si>
    <t>设计费（2.0%）</t>
  </si>
  <si>
    <t>控制价编审费（0.6%）</t>
  </si>
  <si>
    <t>3</t>
  </si>
  <si>
    <r>
      <rPr>
        <sz val="10"/>
        <rFont val="楷体"/>
        <charset val="134"/>
      </rPr>
      <t>工程监理费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（1.2%）</t>
    </r>
  </si>
  <si>
    <t>财务结算费（0.6%）</t>
  </si>
  <si>
    <t>5</t>
  </si>
  <si>
    <t>招投标费（1%）</t>
  </si>
  <si>
    <t>检验试验费（0.6%）</t>
  </si>
  <si>
    <t>预备费</t>
  </si>
  <si>
    <r>
      <rPr>
        <sz val="10"/>
        <rFont val="Arial"/>
        <charset val="0"/>
      </rPr>
      <t>序号</t>
    </r>
  </si>
  <si>
    <r>
      <rPr>
        <sz val="10"/>
        <rFont val="Arial"/>
        <charset val="0"/>
      </rPr>
      <t>工程名称</t>
    </r>
  </si>
  <si>
    <r>
      <rPr>
        <sz val="10"/>
        <rFont val="Arial"/>
        <charset val="0"/>
      </rPr>
      <t>工种</t>
    </r>
  </si>
  <si>
    <r>
      <rPr>
        <sz val="10"/>
        <rFont val="宋体"/>
        <charset val="134"/>
      </rPr>
      <t>工时（工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</si>
  <si>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劳务报酬标</t>
    </r>
    <r>
      <rPr>
        <sz val="10"/>
        <rFont val="宋体"/>
        <charset val="134"/>
      </rPr>
      <t>准（元</t>
    </r>
    <r>
      <rPr>
        <sz val="10"/>
        <rFont val="Arial"/>
        <charset val="0"/>
      </rPr>
      <t>/</t>
    </r>
    <r>
      <rPr>
        <sz val="10"/>
        <rFont val="宋体"/>
        <charset val="134"/>
      </rPr>
      <t>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</si>
  <si>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金额（元）</t>
    </r>
  </si>
  <si>
    <r>
      <rPr>
        <sz val="10"/>
        <rFont val="Arial"/>
        <charset val="0"/>
      </rPr>
      <t>备注</t>
    </r>
  </si>
  <si>
    <r>
      <rPr>
        <sz val="10"/>
        <rFont val="Arial"/>
        <charset val="0"/>
      </rPr>
      <t>普工</t>
    </r>
  </si>
  <si>
    <t>一般技工</t>
  </si>
  <si>
    <t>高级技工</t>
  </si>
  <si>
    <r>
      <rPr>
        <sz val="10"/>
        <rFont val="Arial"/>
        <charset val="0"/>
      </rPr>
      <t>300</t>
    </r>
  </si>
  <si>
    <t>斗渠口</t>
  </si>
  <si>
    <t>生产桥</t>
  </si>
  <si>
    <t>安装工</t>
  </si>
  <si>
    <t>砍树伐根</t>
  </si>
  <si>
    <t>构筑物</t>
  </si>
  <si>
    <t>序
号</t>
  </si>
  <si>
    <t>综合单价（元）</t>
  </si>
  <si>
    <t>金额（万元）</t>
  </si>
</sst>
</file>

<file path=xl/styles.xml><?xml version="1.0" encoding="utf-8"?>
<styleSheet xmlns="http://schemas.openxmlformats.org/spreadsheetml/2006/main" xmlns:xr9="http://schemas.microsoft.com/office/spreadsheetml/2016/revision9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_(* #,##0.00_);_(* \(#,##0.00\);_(* &quot;-&quot;??_);_(@_)"/>
    <numFmt numFmtId="193" formatCode="_ \¥* #,##0.00_ ;_ \¥* \-#,##0.00_ ;_ \¥* &quot;-&quot;??_ ;_ @_ "/>
    <numFmt numFmtId="194" formatCode="_(* #,##0_);_(* \(#,##0\);_(* &quot;-&quot;_);_(@_)"/>
    <numFmt numFmtId="195" formatCode="0.00_);[Red]\(0.00\)"/>
    <numFmt numFmtId="196" formatCode="0_);[Red]\(0\)"/>
    <numFmt numFmtId="197" formatCode="0.00_ "/>
    <numFmt numFmtId="198" formatCode="0_ "/>
  </numFmts>
  <fonts count="79">
    <font>
      <sz val="12"/>
      <name val="宋体"/>
      <charset val="134"/>
    </font>
    <font>
      <sz val="10"/>
      <name val="楷体"/>
      <charset val="134"/>
    </font>
    <font>
      <b/>
      <sz val="8"/>
      <name val="楷体"/>
      <charset val="134"/>
    </font>
    <font>
      <b/>
      <sz val="10"/>
      <name val="楷体"/>
      <charset val="134"/>
    </font>
    <font>
      <sz val="8"/>
      <name val="楷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8"/>
      <name val="楷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20"/>
      <name val="Tahoma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sz val="1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sz val="18"/>
      <name val="方正美黑简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Times New Roman"/>
      <charset val="134"/>
    </font>
    <font>
      <sz val="11"/>
      <name val="楷体"/>
      <charset val="134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0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34" fillId="0" borderId="0"/>
    <xf numFmtId="0" fontId="35" fillId="34" borderId="14" applyNumberFormat="0" applyAlignment="0" applyProtection="0">
      <alignment vertical="center"/>
    </xf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37" fillId="0" borderId="0">
      <alignment horizontal="center" wrapText="1"/>
      <protection locked="0"/>
    </xf>
    <xf numFmtId="0" fontId="0" fillId="0" borderId="0"/>
    <xf numFmtId="0" fontId="38" fillId="34" borderId="0" applyNumberFormat="0" applyBorder="0" applyAlignment="0" applyProtection="0"/>
    <xf numFmtId="0" fontId="0" fillId="0" borderId="0"/>
    <xf numFmtId="176" fontId="39" fillId="0" borderId="15" applyFill="0" applyProtection="0">
      <alignment horizontal="right"/>
    </xf>
    <xf numFmtId="0" fontId="40" fillId="36" borderId="0" applyNumberFormat="0" applyBorder="0" applyAlignment="0" applyProtection="0"/>
    <xf numFmtId="0" fontId="0" fillId="0" borderId="0"/>
    <xf numFmtId="0" fontId="41" fillId="0" borderId="0"/>
    <xf numFmtId="0" fontId="0" fillId="0" borderId="0"/>
    <xf numFmtId="0" fontId="42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1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protection locked="0"/>
    </xf>
    <xf numFmtId="0" fontId="36" fillId="3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16" applyNumberFormat="0" applyFill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4" borderId="14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0"/>
    <xf numFmtId="0" fontId="0" fillId="0" borderId="0"/>
    <xf numFmtId="0" fontId="33" fillId="0" borderId="0"/>
    <xf numFmtId="0" fontId="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41" fillId="0" borderId="0"/>
    <xf numFmtId="0" fontId="41" fillId="0" borderId="0"/>
    <xf numFmtId="0" fontId="36" fillId="35" borderId="0" applyNumberFormat="0" applyBorder="0" applyAlignment="0" applyProtection="0">
      <alignment vertical="center"/>
    </xf>
    <xf numFmtId="0" fontId="34" fillId="0" borderId="0"/>
    <xf numFmtId="0" fontId="36" fillId="35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34" fillId="0" borderId="0"/>
    <xf numFmtId="0" fontId="38" fillId="39" borderId="0" applyNumberFormat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41" fillId="0" borderId="0"/>
    <xf numFmtId="0" fontId="0" fillId="0" borderId="0"/>
    <xf numFmtId="0" fontId="41" fillId="0" borderId="0"/>
    <xf numFmtId="0" fontId="33" fillId="0" borderId="0"/>
    <xf numFmtId="0" fontId="40" fillId="40" borderId="0" applyNumberFormat="0" applyBorder="0" applyAlignment="0" applyProtection="0"/>
    <xf numFmtId="0" fontId="38" fillId="41" borderId="0" applyNumberFormat="0" applyBorder="0" applyAlignment="0" applyProtection="0"/>
    <xf numFmtId="0" fontId="34" fillId="0" borderId="0"/>
    <xf numFmtId="0" fontId="41" fillId="0" borderId="0"/>
    <xf numFmtId="0" fontId="42" fillId="42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43" fillId="39" borderId="17" applyNumberFormat="0" applyFon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6" fillId="35" borderId="0" applyNumberFormat="0" applyBorder="0" applyAlignment="0" applyProtection="0">
      <alignment vertical="center"/>
    </xf>
    <xf numFmtId="0" fontId="39" fillId="0" borderId="0"/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1" fillId="0" borderId="0"/>
    <xf numFmtId="0" fontId="0" fillId="0" borderId="0"/>
    <xf numFmtId="0" fontId="36" fillId="35" borderId="0" applyNumberFormat="0" applyBorder="0" applyAlignment="0" applyProtection="0">
      <alignment vertical="center"/>
    </xf>
    <xf numFmtId="0" fontId="33" fillId="0" borderId="0"/>
    <xf numFmtId="0" fontId="36" fillId="35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43" fillId="33" borderId="0" applyNumberFormat="0" applyBorder="0" applyAlignment="0" applyProtection="0">
      <alignment vertical="center"/>
    </xf>
    <xf numFmtId="0" fontId="34" fillId="0" borderId="0"/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/>
    <xf numFmtId="0" fontId="0" fillId="0" borderId="0"/>
    <xf numFmtId="0" fontId="45" fillId="0" borderId="18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4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43" fillId="38" borderId="0" applyNumberFormat="0" applyBorder="0" applyAlignment="0" applyProtection="0">
      <alignment vertical="center"/>
    </xf>
    <xf numFmtId="0" fontId="0" fillId="0" borderId="0"/>
    <xf numFmtId="0" fontId="43" fillId="38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43" fillId="37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0" fillId="0" borderId="0"/>
    <xf numFmtId="0" fontId="43" fillId="3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0" fillId="0" borderId="0"/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0" fillId="0" borderId="0"/>
    <xf numFmtId="0" fontId="39" fillId="0" borderId="3" applyNumberFormat="0" applyFill="0" applyProtection="0">
      <alignment horizontal="left"/>
    </xf>
    <xf numFmtId="0" fontId="42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33" fillId="0" borderId="0">
      <protection locked="0"/>
    </xf>
    <xf numFmtId="0" fontId="38" fillId="43" borderId="0" applyNumberFormat="0" applyBorder="0" applyAlignment="0" applyProtection="0"/>
    <xf numFmtId="0" fontId="0" fillId="0" borderId="0"/>
    <xf numFmtId="0" fontId="38" fillId="43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0" fillId="0" borderId="0"/>
    <xf numFmtId="0" fontId="40" fillId="36" borderId="0" applyNumberFormat="0" applyBorder="0" applyAlignment="0" applyProtection="0"/>
    <xf numFmtId="0" fontId="38" fillId="39" borderId="0" applyNumberFormat="0" applyBorder="0" applyAlignment="0" applyProtection="0"/>
    <xf numFmtId="0" fontId="0" fillId="0" borderId="0" applyFont="0" applyFill="0" applyBorder="0" applyAlignment="0" applyProtection="0"/>
    <xf numFmtId="0" fontId="38" fillId="35" borderId="0" applyNumberFormat="0" applyBorder="0" applyAlignment="0" applyProtection="0"/>
    <xf numFmtId="178" fontId="0" fillId="0" borderId="0" applyFont="0" applyFill="0" applyBorder="0" applyAlignment="0" applyProtection="0"/>
    <xf numFmtId="0" fontId="40" fillId="34" borderId="0" applyNumberFormat="0" applyBorder="0" applyAlignment="0" applyProtection="0"/>
    <xf numFmtId="0" fontId="40" fillId="54" borderId="0" applyNumberFormat="0" applyBorder="0" applyAlignment="0" applyProtection="0"/>
    <xf numFmtId="0" fontId="40" fillId="45" borderId="0" applyNumberFormat="0" applyBorder="0" applyAlignment="0" applyProtection="0"/>
    <xf numFmtId="0" fontId="38" fillId="43" borderId="0" applyNumberFormat="0" applyBorder="0" applyAlignment="0" applyProtection="0"/>
    <xf numFmtId="0" fontId="0" fillId="0" borderId="0"/>
    <xf numFmtId="0" fontId="38" fillId="34" borderId="0" applyNumberFormat="0" applyBorder="0" applyAlignment="0" applyProtection="0"/>
    <xf numFmtId="0" fontId="0" fillId="0" borderId="0"/>
    <xf numFmtId="0" fontId="40" fillId="34" borderId="0" applyNumberFormat="0" applyBorder="0" applyAlignment="0" applyProtection="0"/>
    <xf numFmtId="179" fontId="0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40" fillId="42" borderId="0" applyNumberFormat="0" applyBorder="0" applyAlignment="0" applyProtection="0"/>
    <xf numFmtId="0" fontId="38" fillId="43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40" fillId="40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38" fillId="39" borderId="0" applyNumberFormat="0" applyBorder="0" applyAlignment="0" applyProtection="0"/>
    <xf numFmtId="0" fontId="0" fillId="0" borderId="0"/>
    <xf numFmtId="0" fontId="38" fillId="44" borderId="0" applyNumberFormat="0" applyBorder="0" applyAlignment="0" applyProtection="0"/>
    <xf numFmtId="0" fontId="0" fillId="0" borderId="0"/>
    <xf numFmtId="0" fontId="40" fillId="44" borderId="0" applyNumberFormat="0" applyBorder="0" applyAlignment="0" applyProtection="0"/>
    <xf numFmtId="0" fontId="0" fillId="0" borderId="0"/>
    <xf numFmtId="0" fontId="40" fillId="56" borderId="0" applyNumberFormat="0" applyBorder="0" applyAlignment="0" applyProtection="0"/>
    <xf numFmtId="0" fontId="0" fillId="0" borderId="0" applyNumberFormat="0" applyFill="0" applyBorder="0" applyAlignment="0" applyProtection="0"/>
    <xf numFmtId="0" fontId="47" fillId="0" borderId="19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1" fontId="48" fillId="0" borderId="0"/>
    <xf numFmtId="182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183" fontId="0" fillId="0" borderId="0" applyFont="0" applyFill="0" applyBorder="0" applyAlignment="0" applyProtection="0"/>
    <xf numFmtId="184" fontId="48" fillId="0" borderId="0"/>
    <xf numFmtId="0" fontId="0" fillId="0" borderId="0"/>
    <xf numFmtId="0" fontId="0" fillId="0" borderId="0"/>
    <xf numFmtId="15" fontId="50" fillId="0" borderId="0"/>
    <xf numFmtId="185" fontId="48" fillId="0" borderId="0"/>
    <xf numFmtId="0" fontId="32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51" fillId="34" borderId="0" applyNumberFormat="0" applyBorder="0" applyAlignment="0" applyProtection="0"/>
    <xf numFmtId="0" fontId="45" fillId="0" borderId="18" applyNumberFormat="0" applyFill="0" applyAlignment="0" applyProtection="0">
      <alignment vertical="center"/>
    </xf>
    <xf numFmtId="0" fontId="52" fillId="0" borderId="20" applyNumberFormat="0" applyAlignment="0" applyProtection="0">
      <alignment horizontal="left" vertical="center"/>
    </xf>
    <xf numFmtId="0" fontId="53" fillId="33" borderId="0" applyNumberFormat="0" applyBorder="0" applyAlignment="0" applyProtection="0">
      <alignment vertical="center"/>
    </xf>
    <xf numFmtId="0" fontId="52" fillId="0" borderId="21">
      <alignment horizontal="left" vertical="center"/>
    </xf>
    <xf numFmtId="0" fontId="51" fillId="39" borderId="1" applyNumberFormat="0" applyBorder="0" applyAlignment="0" applyProtection="0"/>
    <xf numFmtId="0" fontId="42" fillId="57" borderId="0" applyNumberFormat="0" applyBorder="0" applyAlignment="0" applyProtection="0">
      <alignment vertical="center"/>
    </xf>
    <xf numFmtId="0" fontId="0" fillId="0" borderId="0"/>
    <xf numFmtId="186" fontId="54" fillId="58" borderId="0"/>
    <xf numFmtId="186" fontId="55" fillId="59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48" fillId="0" borderId="0"/>
    <xf numFmtId="37" fontId="56" fillId="0" borderId="0"/>
    <xf numFmtId="189" fontId="39" fillId="0" borderId="0"/>
    <xf numFmtId="0" fontId="33" fillId="0" borderId="0"/>
    <xf numFmtId="14" fontId="37" fillId="0" borderId="0">
      <alignment horizontal="center" wrapText="1"/>
      <protection locked="0"/>
    </xf>
    <xf numFmtId="0" fontId="0" fillId="0" borderId="0"/>
    <xf numFmtId="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6" fillId="35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Protection="0"/>
    <xf numFmtId="0" fontId="57" fillId="0" borderId="0" applyNumberFormat="0" applyFill="0" applyBorder="0" applyAlignment="0" applyProtection="0">
      <alignment vertical="center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/>
    <xf numFmtId="0" fontId="58" fillId="0" borderId="0"/>
    <xf numFmtId="0" fontId="59" fillId="0" borderId="22">
      <alignment horizontal="center"/>
    </xf>
    <xf numFmtId="0" fontId="0" fillId="60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60" fillId="61" borderId="4">
      <protection locked="0"/>
    </xf>
    <xf numFmtId="0" fontId="0" fillId="0" borderId="0"/>
    <xf numFmtId="0" fontId="61" fillId="0" borderId="0"/>
    <xf numFmtId="0" fontId="60" fillId="61" borderId="4">
      <protection locked="0"/>
    </xf>
    <xf numFmtId="0" fontId="42" fillId="50" borderId="0" applyNumberFormat="0" applyBorder="0" applyAlignment="0" applyProtection="0">
      <alignment vertical="center"/>
    </xf>
    <xf numFmtId="0" fontId="0" fillId="0" borderId="0"/>
    <xf numFmtId="0" fontId="60" fillId="61" borderId="4">
      <protection locked="0"/>
    </xf>
    <xf numFmtId="9" fontId="0" fillId="0" borderId="0" applyFont="0" applyFill="0" applyBorder="0" applyAlignment="0" applyProtection="0"/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right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3" applyNumberFormat="0" applyFill="0" applyProtection="0">
      <alignment horizontal="center"/>
    </xf>
    <xf numFmtId="0" fontId="64" fillId="0" borderId="0" applyNumberForma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0" fillId="0" borderId="0"/>
    <xf numFmtId="0" fontId="1" fillId="0" borderId="15" applyNumberFormat="0" applyFill="0" applyProtection="0">
      <alignment horizont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5" fillId="62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2" fillId="6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8" fillId="0" borderId="0"/>
    <xf numFmtId="0" fontId="0" fillId="0" borderId="0">
      <protection locked="0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92" fontId="39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1" fontId="39" fillId="0" borderId="15" applyFill="0" applyProtection="0">
      <alignment horizont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8" fillId="64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2" fillId="65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/>
    <xf numFmtId="0" fontId="0" fillId="0" borderId="0"/>
    <xf numFmtId="0" fontId="69" fillId="44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0" fillId="0" borderId="0">
      <alignment horizontal="center" vertical="center"/>
    </xf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3" fillId="0" borderId="0">
      <alignment vertical="center"/>
    </xf>
    <xf numFmtId="0" fontId="71" fillId="0" borderId="0" applyNumberFormat="0" applyFill="0" applyBorder="0" applyAlignment="0" applyProtection="0"/>
    <xf numFmtId="0" fontId="0" fillId="0" borderId="0">
      <alignment vertical="center"/>
    </xf>
    <xf numFmtId="0" fontId="5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9" fillId="44" borderId="24" applyNumberFormat="0" applyAlignment="0" applyProtection="0">
      <alignment vertical="center"/>
    </xf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/>
    <xf numFmtId="0" fontId="43" fillId="0" borderId="0">
      <alignment vertical="center"/>
    </xf>
    <xf numFmtId="0" fontId="0" fillId="0" borderId="0"/>
    <xf numFmtId="0" fontId="0" fillId="0" borderId="0"/>
    <xf numFmtId="0" fontId="3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9" borderId="17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2" fillId="35" borderId="0" applyNumberFormat="0" applyBorder="0" applyAlignment="0" applyProtection="0"/>
    <xf numFmtId="0" fontId="36" fillId="35" borderId="0" applyNumberFormat="0" applyBorder="0" applyAlignment="0" applyProtection="0">
      <alignment vertical="center"/>
    </xf>
    <xf numFmtId="0" fontId="72" fillId="66" borderId="0" applyNumberFormat="0" applyBorder="0" applyAlignment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193" fontId="0" fillId="0" borderId="0" applyFont="0" applyFill="0" applyBorder="0" applyAlignment="0" applyProtection="0"/>
    <xf numFmtId="0" fontId="74" fillId="34" borderId="24" applyNumberFormat="0" applyAlignment="0" applyProtection="0">
      <alignment vertical="center"/>
    </xf>
    <xf numFmtId="0" fontId="74" fillId="34" borderId="24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75" fillId="36" borderId="2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" fillId="0" borderId="15" applyNumberFormat="0" applyFill="0" applyProtection="0">
      <alignment horizontal="left"/>
    </xf>
    <xf numFmtId="0" fontId="44" fillId="0" borderId="16" applyNumberFormat="0" applyFill="0" applyAlignment="0" applyProtection="0">
      <alignment vertical="center"/>
    </xf>
    <xf numFmtId="0" fontId="41" fillId="0" borderId="0"/>
    <xf numFmtId="194" fontId="39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8" fillId="67" borderId="0" applyNumberFormat="0" applyBorder="0" applyAlignment="0" applyProtection="0"/>
    <xf numFmtId="0" fontId="68" fillId="68" borderId="0" applyNumberFormat="0" applyBorder="0" applyAlignment="0" applyProtection="0"/>
    <xf numFmtId="0" fontId="42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42" fillId="63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65" borderId="0" applyNumberFormat="0" applyBorder="0" applyAlignment="0" applyProtection="0">
      <alignment vertical="center"/>
    </xf>
    <xf numFmtId="0" fontId="76" fillId="70" borderId="0" applyNumberFormat="0" applyBorder="0" applyAlignment="0" applyProtection="0">
      <alignment vertical="center"/>
    </xf>
    <xf numFmtId="0" fontId="76" fillId="70" borderId="0" applyNumberFormat="0" applyBorder="0" applyAlignment="0" applyProtection="0">
      <alignment vertical="center"/>
    </xf>
    <xf numFmtId="0" fontId="34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195" fontId="1" fillId="0" borderId="1" xfId="0" applyNumberFormat="1" applyFont="1" applyFill="1" applyBorder="1" applyAlignment="1">
      <alignment horizontal="center" vertical="center" wrapText="1"/>
    </xf>
    <xf numFmtId="19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97" fontId="3" fillId="0" borderId="1" xfId="0" applyNumberFormat="1" applyFont="1" applyFill="1" applyBorder="1" applyAlignment="1">
      <alignment horizontal="center" vertical="center"/>
    </xf>
    <xf numFmtId="195" fontId="2" fillId="0" borderId="1" xfId="0" applyNumberFormat="1" applyFont="1" applyFill="1" applyBorder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center" vertical="center"/>
    </xf>
    <xf numFmtId="195" fontId="4" fillId="0" borderId="1" xfId="0" applyNumberFormat="1" applyFont="1" applyFill="1" applyBorder="1" applyAlignment="1">
      <alignment horizontal="center" vertical="center" wrapText="1"/>
    </xf>
    <xf numFmtId="195" fontId="5" fillId="0" borderId="1" xfId="0" applyNumberFormat="1" applyFont="1" applyFill="1" applyBorder="1" applyAlignment="1">
      <alignment horizontal="center" vertical="center"/>
    </xf>
    <xf numFmtId="197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7" fontId="0" fillId="0" borderId="0" xfId="0" applyNumberFormat="1" applyFont="1" applyFill="1" applyAlignment="1">
      <alignment horizontal="center" vertical="center" wrapText="1"/>
    </xf>
    <xf numFmtId="198" fontId="9" fillId="0" borderId="0" xfId="0" applyNumberFormat="1" applyFont="1" applyFill="1" applyAlignment="1">
      <alignment horizontal="center" vertical="center"/>
    </xf>
    <xf numFmtId="197" fontId="0" fillId="0" borderId="0" xfId="0" applyNumberFormat="1" applyFont="1" applyFill="1" applyAlignment="1">
      <alignment horizontal="center" vertical="center"/>
    </xf>
    <xf numFmtId="197" fontId="0" fillId="0" borderId="0" xfId="0" applyNumberFormat="1" applyFont="1" applyFill="1">
      <alignment vertical="center"/>
    </xf>
    <xf numFmtId="10" fontId="0" fillId="0" borderId="0" xfId="0" applyNumberFormat="1" applyFont="1" applyFill="1">
      <alignment vertical="center"/>
    </xf>
    <xf numFmtId="0" fontId="10" fillId="0" borderId="0" xfId="526" applyFont="1" applyFill="1" applyBorder="1" applyAlignment="1">
      <alignment horizontal="center" vertical="center"/>
    </xf>
    <xf numFmtId="0" fontId="1" fillId="0" borderId="0" xfId="526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97" fontId="1" fillId="0" borderId="1" xfId="0" applyNumberFormat="1" applyFont="1" applyFill="1" applyBorder="1" applyAlignment="1">
      <alignment horizontal="center" vertical="center" wrapText="1"/>
    </xf>
    <xf numFmtId="19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97" fontId="3" fillId="0" borderId="1" xfId="0" applyNumberFormat="1" applyFont="1" applyFill="1" applyBorder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center" vertical="center" wrapText="1"/>
    </xf>
    <xf numFmtId="197" fontId="3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95" fontId="1" fillId="0" borderId="3" xfId="0" applyNumberFormat="1" applyFont="1" applyFill="1" applyBorder="1" applyAlignment="1">
      <alignment horizontal="center" vertical="center" wrapText="1"/>
    </xf>
    <xf numFmtId="197" fontId="1" fillId="0" borderId="3" xfId="0" applyNumberFormat="1" applyFont="1" applyFill="1" applyBorder="1" applyAlignment="1">
      <alignment horizontal="center" vertical="center" wrapText="1"/>
    </xf>
    <xf numFmtId="195" fontId="5" fillId="0" borderId="3" xfId="0" applyNumberFormat="1" applyFont="1" applyFill="1" applyBorder="1" applyAlignment="1">
      <alignment horizontal="center" vertical="center"/>
    </xf>
    <xf numFmtId="197" fontId="1" fillId="0" borderId="3" xfId="0" applyNumberFormat="1" applyFont="1" applyFill="1" applyBorder="1" applyAlignment="1">
      <alignment horizontal="center" vertical="center"/>
    </xf>
    <xf numFmtId="197" fontId="1" fillId="0" borderId="3" xfId="0" applyNumberFormat="1" applyFont="1" applyFill="1" applyBorder="1" applyAlignment="1">
      <alignment horizontal="center" vertical="center"/>
    </xf>
    <xf numFmtId="197" fontId="1" fillId="0" borderId="1" xfId="0" applyNumberFormat="1" applyFont="1" applyFill="1" applyBorder="1" applyAlignment="1">
      <alignment horizontal="center" vertical="center"/>
    </xf>
    <xf numFmtId="19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98" fontId="9" fillId="0" borderId="1" xfId="0" applyNumberFormat="1" applyFont="1" applyFill="1" applyBorder="1" applyAlignment="1">
      <alignment horizontal="center" vertical="center"/>
    </xf>
    <xf numFmtId="197" fontId="0" fillId="0" borderId="1" xfId="0" applyNumberFormat="1" applyFont="1" applyFill="1" applyBorder="1" applyAlignment="1">
      <alignment horizontal="center" vertical="center"/>
    </xf>
    <xf numFmtId="198" fontId="11" fillId="0" borderId="1" xfId="0" applyNumberFormat="1" applyFont="1" applyFill="1" applyBorder="1" applyAlignment="1">
      <alignment horizontal="center" vertical="center"/>
    </xf>
    <xf numFmtId="197" fontId="8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197" fontId="1" fillId="0" borderId="4" xfId="0" applyNumberFormat="1" applyFont="1" applyFill="1" applyBorder="1" applyAlignment="1">
      <alignment horizontal="center" vertical="center"/>
    </xf>
    <xf numFmtId="10" fontId="1" fillId="0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97" fontId="1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97" fontId="1" fillId="0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</cellXfs>
  <cellStyles count="6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黄羊滩（116）预算定额（最终）2010.03.28_2013.10.11（最终）吴忠市金积造123纸工业园区速生林" xfId="49"/>
    <cellStyle name="_ET_STYLE_NoName_00__表2-3" xfId="50"/>
    <cellStyle name="常规 2 2 4" xfId="51"/>
    <cellStyle name="_ET_STYLE_NoName_00__吴忠市孙家滩项目2011.12.16（马玲）【2009】13号文概算标准" xfId="52"/>
    <cellStyle name="输出 3" xfId="53"/>
    <cellStyle name="常规 2 3 2 2 7" xfId="54"/>
    <cellStyle name="好_23-宁夏 2" xfId="55"/>
    <cellStyle name="常规 3_（071011利水一标段）黄河宁夏段二期防洪工程银灵吴青段堤防建设项目" xfId="56"/>
    <cellStyle name="args.style" xfId="57"/>
    <cellStyle name="常规 2 8_2013.10.11（最终）吴忠市金积造123纸工业园区速生林" xfId="58"/>
    <cellStyle name="Accent2 - 40%" xfId="59"/>
    <cellStyle name="常规 7 3" xfId="60"/>
    <cellStyle name="日期" xfId="61"/>
    <cellStyle name="Accent2 - 60%" xfId="62"/>
    <cellStyle name="常规 2 3 2 2 11" xfId="63"/>
    <cellStyle name="_ET_STYLE_NoName_00__Sheet3" xfId="64"/>
    <cellStyle name="常规 6" xfId="65"/>
    <cellStyle name="60% - 强调文字颜色 2 3" xfId="66"/>
    <cellStyle name="常规 12 2 2" xfId="67"/>
    <cellStyle name="常规 6 5" xfId="68"/>
    <cellStyle name="常规 5 2" xfId="69"/>
    <cellStyle name="百分比 4" xfId="70"/>
    <cellStyle name="百分比 5" xfId="71"/>
    <cellStyle name="常规 5 2 2" xfId="72"/>
    <cellStyle name="0,0_x000d__x000a_NA_x000d__x000a_" xfId="73"/>
    <cellStyle name="差_批复黄羊滩（116）预算定额（最终）2010.9.3_吴忠市孙家滩土地占补二期预算（马建涛2014.7.14最终）" xfId="74"/>
    <cellStyle name="差_23-宁夏 3" xfId="75"/>
    <cellStyle name="好_黄土梁灌区_吴忠市孙家滩土地占补二期预算（马建涛2014.7.14最终）" xfId="76"/>
    <cellStyle name="常规 26" xfId="77"/>
    <cellStyle name="好_黄土梁灌区 3" xfId="78"/>
    <cellStyle name="40% - 强调文字颜色 4 2" xfId="79"/>
    <cellStyle name="差_西吉县葫芦河治理工程概算表（116号）-核_吴忠市金积造纸工业园区 速生林（余工）基地工程【2009)13号" xfId="80"/>
    <cellStyle name="常规 2 2 2 5" xfId="81"/>
    <cellStyle name="好_吴忠市孙家滩项目2011.12.16（马玲）【2009】13号文概算标准_2013.10.11（最终）吴忠市金积造123纸工业园区速生林" xfId="82"/>
    <cellStyle name="差_中小河流单价" xfId="83"/>
    <cellStyle name="20% - 强调文字颜色 3 3" xfId="84"/>
    <cellStyle name="常规 3 2 6" xfId="85"/>
    <cellStyle name="常规 2 3 2 2 9" xfId="86"/>
    <cellStyle name="常规 8 2" xfId="87"/>
    <cellStyle name="常规 2 2 2 4" xfId="88"/>
    <cellStyle name="链接单元格 3" xfId="89"/>
    <cellStyle name="常规 2 3 2 2 5" xfId="90"/>
    <cellStyle name="差_黄羊滩（116）预算定额（最终）2010.03.28_吴忠市孙家滩土地占补二期预算（马建涛2014.7.14最终）" xfId="91"/>
    <cellStyle name="好_2014年扁担沟镇土地整理" xfId="92"/>
    <cellStyle name="输出 2" xfId="93"/>
    <cellStyle name="好_黄土梁灌区_吴忠市利通区扁担沟镇五里坡片区综合开发工程" xfId="94"/>
    <cellStyle name="好_黄羊滩（116）预算定额（最终）2010.03.28_吴忠市孙家滩土地占补二期预算（马建涛2014.7.14最终）" xfId="95"/>
    <cellStyle name="常规 2 3 2 2 6" xfId="96"/>
    <cellStyle name="常规 2 2 2 6" xfId="97"/>
    <cellStyle name="好_宁夏易捷枸杞庄园科技有限公司恩和枸杞示范基地滴灌项目2012.3.23（1f）_吴忠市孙家滩土地占补二期预算（马建涛2014.7.14最终）" xfId="98"/>
    <cellStyle name="常规 2 2 2 7" xfId="99"/>
    <cellStyle name="PSChar" xfId="100"/>
    <cellStyle name="0,0_x005f_x000d__x000a_NA_x005f_x000d__x000a_" xfId="101"/>
    <cellStyle name="好_23-宁夏 3" xfId="102"/>
    <cellStyle name="常规 2 3 2 2 8" xfId="103"/>
    <cellStyle name="常规 2 2 2 8" xfId="104"/>
    <cellStyle name="_ET_STYLE_NoName_00__2014年扁担沟镇土地整理" xfId="105"/>
    <cellStyle name="常规 2 2 2 9" xfId="106"/>
    <cellStyle name="_弱电系统设备配置报价清单" xfId="107"/>
    <cellStyle name="常规 2 3 2_20090729  单价表(新录入)" xfId="108"/>
    <cellStyle name="_ET_STYLE_NoName_00__Book1" xfId="109"/>
    <cellStyle name="_ET_STYLE_NoName_00_" xfId="110"/>
    <cellStyle name="_南山台子概算116号文 徐改" xfId="111"/>
    <cellStyle name="_Book1_1" xfId="112"/>
    <cellStyle name="常规 3 2 2" xfId="113"/>
    <cellStyle name="_20100326高清市院遂宁检察院1080P配置清单26日改" xfId="114"/>
    <cellStyle name="_ET_STYLE_NoName_00__2014年吴忠市利通区金积镇土地整理2014.2.25（出新）" xfId="115"/>
    <cellStyle name="好_黄羊滩（116）预算定额（最终）2010.03.28 3" xfId="116"/>
    <cellStyle name="_116号文 估算 2009.12.22" xfId="117"/>
    <cellStyle name="好_黄土梁灌区_中宁县单、双阴洞沟治理（修改）" xfId="118"/>
    <cellStyle name="_Book1" xfId="119"/>
    <cellStyle name="常规 10 2 2 2" xfId="120"/>
    <cellStyle name="_Book1_2" xfId="121"/>
    <cellStyle name="Accent2 - 20%" xfId="122"/>
    <cellStyle name="常规 3 2 3" xfId="123"/>
    <cellStyle name="_Book1_3" xfId="124"/>
    <cellStyle name="常规 3 2 4" xfId="125"/>
    <cellStyle name="_ET_STYLE_NoName_00__Book1_1" xfId="126"/>
    <cellStyle name="常规 12 3" xfId="127"/>
    <cellStyle name="_贺兰沙井子沟道治理（宁夏定额）2010.8.2" xfId="128"/>
    <cellStyle name="_ET_STYLE_NoName_00__表1" xfId="129"/>
    <cellStyle name="Accent1 - 60%" xfId="130"/>
    <cellStyle name="Accent5 - 20%" xfId="131"/>
    <cellStyle name="_ET_STYLE_NoName_00__Book1_2" xfId="132"/>
    <cellStyle name="_ET_STYLE_NoName_00__单价汇总表" xfId="133"/>
    <cellStyle name="60% - 强调文字颜色 5 2" xfId="134"/>
    <cellStyle name="常规 6 2" xfId="135"/>
    <cellStyle name="_ET_STYLE_NoName_00__现状表" xfId="136"/>
    <cellStyle name="注释 2" xfId="137"/>
    <cellStyle name="差_黄羊滩（116）预算定额（最终）2010.03.28 3" xfId="138"/>
    <cellStyle name="_单价" xfId="139"/>
    <cellStyle name="好_黄羊滩（116）预算定额（最终）2010.03.28" xfId="140"/>
    <cellStyle name="e鯪9Y_x005f_x000B_" xfId="141"/>
    <cellStyle name="好_黄土梁灌区_2013.10.11（最终）吴忠市金积造123纸工业园区速生林" xfId="142"/>
    <cellStyle name="差_批复黄羊滩（116）预算定额（最终）2010.9.3_利通区抗旱规划报告（修编）暨2012-2016年实施方案" xfId="143"/>
    <cellStyle name="_高家闸概算116号文概算（核）" xfId="144"/>
    <cellStyle name="常规 7_（071011利水一标段）黄河宁夏段二期防洪工程银灵吴青段堤防建设项目" xfId="145"/>
    <cellStyle name="好_中小河流单价" xfId="146"/>
    <cellStyle name="_高湾概算表2010-10-18（张旭）审" xfId="147"/>
    <cellStyle name="好_国土新定额 吴忠高闸（1） 2013.5.8" xfId="148"/>
    <cellStyle name="_固海灌区 116号文概算2009.7.10" xfId="149"/>
    <cellStyle name="常规_扁担沟土地整理项目0507" xfId="150"/>
    <cellStyle name="常规 2 2 4_2013.10.11（最终）吴忠市金积造123纸工业园区速生林" xfId="151"/>
    <cellStyle name="_勘察设计费计算" xfId="152"/>
    <cellStyle name="_上海庙招标预算 116号文预算 2010.4.20" xfId="153"/>
    <cellStyle name="20% - 强调文字颜色 2 2" xfId="154"/>
    <cellStyle name="_西吉县葫芦河治理工程概算表（116号）-核" xfId="155"/>
    <cellStyle name="差_单价" xfId="156"/>
    <cellStyle name="_永宁2011年重点县初设估算-定" xfId="157"/>
    <cellStyle name="常规 6 4" xfId="158"/>
    <cellStyle name="常规 2 2 8" xfId="159"/>
    <cellStyle name="_跃进渠隧洞方案一估算 116号文（20100305）" xfId="160"/>
    <cellStyle name="常规 48" xfId="161"/>
    <cellStyle name="0,0_x000d__x000a_NA_x000d__x000a_ 2 2" xfId="162"/>
    <cellStyle name="标题 2 3" xfId="163"/>
    <cellStyle name="好_单价_2013.10.11（最终）吴忠市金积造123纸工业园区速生林" xfId="164"/>
    <cellStyle name="0,0_x000d__x000a_NA_x000d__x000a_ 3" xfId="165"/>
    <cellStyle name="0,0_x005f_x000d__x005f_x000a_NA_x005f_x000d__x005f_x000a_" xfId="166"/>
    <cellStyle name="20% - 强调文字颜色 1 2" xfId="167"/>
    <cellStyle name="差_2014年扁担沟镇土地整理" xfId="168"/>
    <cellStyle name="20% - 强调文字颜色 1 3" xfId="169"/>
    <cellStyle name="20% - 强调文字颜色 2 3" xfId="170"/>
    <cellStyle name="20% - 强调文字颜色 3 2" xfId="171"/>
    <cellStyle name="常规 3 2 5" xfId="172"/>
    <cellStyle name="Mon閠aire_!!!GO" xfId="173"/>
    <cellStyle name="20% - 强调文字颜色 4 2" xfId="174"/>
    <cellStyle name="常规 3" xfId="175"/>
    <cellStyle name="20% - 强调文字颜色 4 3" xfId="176"/>
    <cellStyle name="常规 4" xfId="177"/>
    <cellStyle name="差_吴忠市孙家滩项目2011.12.16-批复概算_吴忠市孙家滩土地占补二期预算（马建涛2014.7.14最终）" xfId="178"/>
    <cellStyle name="好_批复黄羊滩（116）预算定额（最终）2010.9.3_2013.10.11（最终）吴忠市金积造123纸工业园区速生林_1" xfId="179"/>
    <cellStyle name="20% - 强调文字颜色 5 2" xfId="180"/>
    <cellStyle name="20% - 强调文字颜色 5 3" xfId="181"/>
    <cellStyle name="20% - 强调文字颜色 6 2" xfId="182"/>
    <cellStyle name="20% - 强调文字颜色 6 3" xfId="183"/>
    <cellStyle name="40% - 强调文字颜色 1 2" xfId="184"/>
    <cellStyle name="Accent1" xfId="185"/>
    <cellStyle name="40% - 强调文字颜色 1 3" xfId="186"/>
    <cellStyle name="常规 9 2" xfId="187"/>
    <cellStyle name="好_西吉县葫芦河治理工程概算表（116号）-核_吴忠市利通区扁担沟镇五里坡片区综合开发工程" xfId="188"/>
    <cellStyle name="常规 2 3 2 4" xfId="189"/>
    <cellStyle name="40% - 强调文字颜色 2 2" xfId="190"/>
    <cellStyle name="Accent2_例：土地开发整理预算定额" xfId="191"/>
    <cellStyle name="40% - 强调文字颜色 2 3" xfId="192"/>
    <cellStyle name="好_单价_吴忠市金积造纸工业园区 速生林（余工）基地工程【2009)13号" xfId="193"/>
    <cellStyle name="40% - 强调文字颜色 3 2" xfId="194"/>
    <cellStyle name="40% - 强调文字颜色 3 3" xfId="195"/>
    <cellStyle name="常规 2 8 2 2" xfId="196"/>
    <cellStyle name="40% - 强调文字颜色 4 3" xfId="197"/>
    <cellStyle name="40% - 强调文字颜色 5 2" xfId="198"/>
    <cellStyle name="40% - 强调文字颜色 5 3" xfId="199"/>
    <cellStyle name="常规 4_（2015.05.21李超）同心县旧庄土地改良工程" xfId="200"/>
    <cellStyle name="40% - 强调文字颜色 6 2" xfId="201"/>
    <cellStyle name="40% - 强调文字颜色 6 3" xfId="202"/>
    <cellStyle name="60% - 强调文字颜色 1 2" xfId="203"/>
    <cellStyle name="常规 3 2 7" xfId="204"/>
    <cellStyle name="商品名称" xfId="205"/>
    <cellStyle name="60% - 强调文字颜色 1 3" xfId="206"/>
    <cellStyle name="常规 3 2 8" xfId="207"/>
    <cellStyle name="常规 5" xfId="208"/>
    <cellStyle name="60% - 强调文字颜色 2 2" xfId="209"/>
    <cellStyle name="60% - 强调文字颜色 3 2" xfId="210"/>
    <cellStyle name="60% - 强调文字颜色 3 3" xfId="211"/>
    <cellStyle name="常规 5 2_（(20070927)兴水报价）吴忠市区四支渠续建配套节水改造工程" xfId="212"/>
    <cellStyle name="差_扁担沟初步概算2013.12.01" xfId="213"/>
    <cellStyle name="60% - 强调文字颜色 4 2" xfId="214"/>
    <cellStyle name="差_黄土梁灌区_吴忠市利通区扁担沟镇五里坡片区综合开发工程" xfId="215"/>
    <cellStyle name="60% - 强调文字颜色 4 3" xfId="216"/>
    <cellStyle name="60% - 强调文字颜色 5 3" xfId="217"/>
    <cellStyle name="好_概算表" xfId="218"/>
    <cellStyle name="60% - 强调文字颜色 6 2" xfId="219"/>
    <cellStyle name="60% - 强调文字颜色 6 3" xfId="220"/>
    <cellStyle name="6mal" xfId="221"/>
    <cellStyle name="Accent1 - 20%" xfId="222"/>
    <cellStyle name="常规 2 3 2 2 15" xfId="223"/>
    <cellStyle name="Accent1 - 40%" xfId="224"/>
    <cellStyle name="Accent1_例：土地开发整理预算定额" xfId="225"/>
    <cellStyle name="Accent2" xfId="226"/>
    <cellStyle name="常规 9 3" xfId="227"/>
    <cellStyle name="Accent3" xfId="228"/>
    <cellStyle name="Accent3 - 20%" xfId="229"/>
    <cellStyle name="Milliers_!!!GO" xfId="230"/>
    <cellStyle name="Accent3 - 40%" xfId="231"/>
    <cellStyle name="Mon閠aire [0]_!!!GO" xfId="232"/>
    <cellStyle name="Accent3 - 60%" xfId="233"/>
    <cellStyle name="Accent3_例：土地开发整理预算定额" xfId="234"/>
    <cellStyle name="Accent4" xfId="235"/>
    <cellStyle name="Accent4 - 20%" xfId="236"/>
    <cellStyle name="常规 2_（(20070927)兴水报价）吴忠市区四支渠续建配套节水改造工程" xfId="237"/>
    <cellStyle name="Accent4 - 40%" xfId="238"/>
    <cellStyle name="常规 6_（(20070927)兴水报价）吴忠市区四支渠续建配套节水改造工程" xfId="239"/>
    <cellStyle name="Accent4 - 60%" xfId="240"/>
    <cellStyle name="捠壿 [0.00]_Region Orders (2)" xfId="241"/>
    <cellStyle name="差_估算设计取费" xfId="242"/>
    <cellStyle name="Accent4_例：土地开发整理预算定额" xfId="243"/>
    <cellStyle name="Accent5" xfId="244"/>
    <cellStyle name="Accent5 - 40%" xfId="245"/>
    <cellStyle name="差_2014年扁担沟镇土地整理_例：土地开发整理预算定额" xfId="246"/>
    <cellStyle name="好_双龙渠概算表2012.9.17（改水洗砂）" xfId="247"/>
    <cellStyle name="常规 12" xfId="248"/>
    <cellStyle name="Accent5 - 60%" xfId="249"/>
    <cellStyle name="Accent5_例：土地开发整理预算定额" xfId="250"/>
    <cellStyle name="Accent6" xfId="251"/>
    <cellStyle name="Accent6 - 20%" xfId="252"/>
    <cellStyle name="常规 2 8 2" xfId="253"/>
    <cellStyle name="Accent6 - 40%" xfId="254"/>
    <cellStyle name="常规 3 3" xfId="255"/>
    <cellStyle name="Accent6 - 60%" xfId="256"/>
    <cellStyle name="常规 5 3" xfId="257"/>
    <cellStyle name="Accent6_例：土地开发整理预算定额" xfId="258"/>
    <cellStyle name="ColLevel_0" xfId="259"/>
    <cellStyle name="标题 3 3" xfId="260"/>
    <cellStyle name="Comma [0]_!!!GO" xfId="261"/>
    <cellStyle name="comma zerodec" xfId="262"/>
    <cellStyle name="Comma_!!!GO" xfId="263"/>
    <cellStyle name="Currency [0]_!!!GO" xfId="264"/>
    <cellStyle name="差_吴忠市孙家滩项目2011.12.16（马玲）【2009】13号文概算标准_2013.10.11（最终）吴忠市金积造123纸工业园区速生林" xfId="265"/>
    <cellStyle name="好_黄羊滩（116）预算定额（最终）2010.03.28_中宁县单、双阴洞沟治理（修改）" xfId="266"/>
    <cellStyle name="分级显示列_1_Book1" xfId="267"/>
    <cellStyle name="Currency_!!!GO" xfId="268"/>
    <cellStyle name="Currency1" xfId="269"/>
    <cellStyle name="常规 13" xfId="270"/>
    <cellStyle name="常规 2 2 4 2" xfId="271"/>
    <cellStyle name="Date" xfId="272"/>
    <cellStyle name="Dollar (zero dec)" xfId="273"/>
    <cellStyle name="差_吴忠市孙家滩项目2011.12.16（马玲）【2009】13号文概算标准" xfId="274"/>
    <cellStyle name="e鯪9Y_x000b_" xfId="275"/>
    <cellStyle name="常规 14" xfId="276"/>
    <cellStyle name="Grey" xfId="277"/>
    <cellStyle name="标题 2 2" xfId="278"/>
    <cellStyle name="Header1" xfId="279"/>
    <cellStyle name="差_概算表" xfId="280"/>
    <cellStyle name="Header2" xfId="281"/>
    <cellStyle name="Input [yellow]" xfId="282"/>
    <cellStyle name="强调文字颜色 3 3" xfId="283"/>
    <cellStyle name="常规 2 10" xfId="284"/>
    <cellStyle name="Input Cells" xfId="285"/>
    <cellStyle name="Linked Cells" xfId="286"/>
    <cellStyle name="Millares [0]_96 Risk" xfId="287"/>
    <cellStyle name="Millares_96 Risk" xfId="288"/>
    <cellStyle name="常规 2 2 2 2" xfId="289"/>
    <cellStyle name="常规_upvc9150" xfId="290"/>
    <cellStyle name="Milliers [0]_!!!GO" xfId="291"/>
    <cellStyle name="Moneda [0]_96 Risk" xfId="292"/>
    <cellStyle name="Moneda_96 Risk" xfId="293"/>
    <cellStyle name="New Times Roman" xfId="294"/>
    <cellStyle name="no dec" xfId="295"/>
    <cellStyle name="Normal - Style1" xfId="296"/>
    <cellStyle name="Normal_!!!GO" xfId="297"/>
    <cellStyle name="per.style" xfId="298"/>
    <cellStyle name="常规 2 4" xfId="299"/>
    <cellStyle name="PSInt" xfId="300"/>
    <cellStyle name="Percent [2]" xfId="301"/>
    <cellStyle name="Percent_!!!GO" xfId="302"/>
    <cellStyle name="好_宁夏易捷枸杞庄园科技有限公司恩和枸杞示范基地滴灌项目2012.3.23（1f）" xfId="303"/>
    <cellStyle name="常规 2 2 2 3" xfId="304"/>
    <cellStyle name="Pourcentage_pldt" xfId="305"/>
    <cellStyle name="标题 5" xfId="306"/>
    <cellStyle name="PSDate" xfId="307"/>
    <cellStyle name="PSDec" xfId="308"/>
    <cellStyle name="常规 16" xfId="309"/>
    <cellStyle name="常规 21" xfId="310"/>
    <cellStyle name="PSHeading" xfId="311"/>
    <cellStyle name="PSSpacer" xfId="312"/>
    <cellStyle name="RowLevel_0" xfId="313"/>
    <cellStyle name="差_批复黄羊滩（116）预算定额（最终）2010.9.3_中宁县单、双阴洞沟治理（修改）" xfId="314"/>
    <cellStyle name="sstot" xfId="315"/>
    <cellStyle name="常规 2 2 3 2" xfId="316"/>
    <cellStyle name="Standard_AREAS" xfId="317"/>
    <cellStyle name="t" xfId="318"/>
    <cellStyle name="强调文字颜色 4 3" xfId="319"/>
    <cellStyle name="常规 2 6" xfId="320"/>
    <cellStyle name="t_HVAC Equipment (3)" xfId="321"/>
    <cellStyle name="百分比 2" xfId="322"/>
    <cellStyle name="好_黄土梁灌区_2013.10.11（最终）吴忠市金积造123纸工业园区速生林_1" xfId="323"/>
    <cellStyle name="差_单价_吴忠市利通区扁担沟镇五里坡片区综合开发工程" xfId="324"/>
    <cellStyle name="百分比 2 2" xfId="325"/>
    <cellStyle name="百分比 3" xfId="326"/>
    <cellStyle name="百分比 3 2" xfId="327"/>
    <cellStyle name="差_扁担沟扬水站统计表（改）" xfId="328"/>
    <cellStyle name="差_单价_2013.10.11（最终）吴忠市金积造123纸工业园区速生林" xfId="329"/>
    <cellStyle name="百分比_葫芦河新营段治理工程概算核2012.10.26" xfId="330"/>
    <cellStyle name="强调文字颜色 5 3" xfId="331"/>
    <cellStyle name="好_国土新定额 吴忠高闸（玲姐） 2013.5.8" xfId="332"/>
    <cellStyle name="常规 2 4_20090729  单价表(新录入)" xfId="333"/>
    <cellStyle name="常规 3 6" xfId="334"/>
    <cellStyle name="捠壿_Region Orders (2)" xfId="335"/>
    <cellStyle name="差_人工湖工程预算2011.3.25(存）" xfId="336"/>
    <cellStyle name="好_单价_2013.10.11（最终）吴忠市金积造123纸工业园区速生林_1" xfId="337"/>
    <cellStyle name="编号" xfId="338"/>
    <cellStyle name="差_批复黄羊滩（116）预算定额（最终）2010.9.3_吴忠市金积造纸工业园区 速生林（余工）基地工程【2009)13号" xfId="339"/>
    <cellStyle name="常规 2 2 6" xfId="340"/>
    <cellStyle name="标题 1 2" xfId="341"/>
    <cellStyle name="常规 2 2 7" xfId="342"/>
    <cellStyle name="标题 1 3" xfId="343"/>
    <cellStyle name="标题 3 2" xfId="344"/>
    <cellStyle name="标题 4 2" xfId="345"/>
    <cellStyle name="标题 4 3" xfId="346"/>
    <cellStyle name="标题 6" xfId="347"/>
    <cellStyle name="标题1" xfId="348"/>
    <cellStyle name="表标题" xfId="349"/>
    <cellStyle name="差_黄土梁灌区_2013.10.11（最终）吴忠市金积造123纸工业园区速生林_1" xfId="350"/>
    <cellStyle name="常规 2 2" xfId="351"/>
    <cellStyle name="部门" xfId="352"/>
    <cellStyle name="差_黄羊滩（116）预算定额（最终）2010.03.28_中宁县单、双阴洞沟治理（修改）" xfId="353"/>
    <cellStyle name="差 2" xfId="354"/>
    <cellStyle name="差 3" xfId="355"/>
    <cellStyle name="常规 5_（(20070927)兴水报价）吴忠市区四支渠续建配套节水改造工程" xfId="356"/>
    <cellStyle name="差_23-宁夏" xfId="357"/>
    <cellStyle name="差_23-宁夏 2" xfId="358"/>
    <cellStyle name="差_批复黄羊滩（116）预算定额（最终）2010.9.3_2013.10.11（最终）吴忠市金积造123纸工业园区速生林_1" xfId="359"/>
    <cellStyle name="差_Book1" xfId="360"/>
    <cellStyle name="差_Book1_1" xfId="361"/>
    <cellStyle name="解释性文本 2" xfId="362"/>
    <cellStyle name="差_Book1_1_例：土地开发整理预算定额" xfId="363"/>
    <cellStyle name="差_单价 2" xfId="364"/>
    <cellStyle name="差_单价 3" xfId="365"/>
    <cellStyle name="差_单价_2013.10.11（最终）吴忠市金积造123纸工业园区速生林_1" xfId="366"/>
    <cellStyle name="警告文本 2" xfId="367"/>
    <cellStyle name="差_单价_吴忠市金积造纸工业园区 速生林（余工）基地工程【2009)13号" xfId="368"/>
    <cellStyle name="差_批复黄羊滩（116）预算定额（最终）2010.9.3_2013.10.11（最终）吴忠市金积造123纸工业园区速生林" xfId="369"/>
    <cellStyle name="差_单价_吴忠市孙家滩土地占补二期预算（马建涛2014.7.14最终）" xfId="370"/>
    <cellStyle name="差_批复黄羊滩（116）预算定额（最终）2010.9.3" xfId="371"/>
    <cellStyle name="强调文字颜色 2 2" xfId="372"/>
    <cellStyle name="差_单价_中宁县单、双阴洞沟治理（修改）" xfId="373"/>
    <cellStyle name="常规 18" xfId="374"/>
    <cellStyle name="常规 23" xfId="375"/>
    <cellStyle name="差_黄土梁灌区 2" xfId="376"/>
    <cellStyle name="差_复件 （冯立忠)吴忠市孙家滩土地占补二期预算（马玲2013.1.15）" xfId="377"/>
    <cellStyle name="好_人工湖工程预算2011.3.25(存）" xfId="378"/>
    <cellStyle name="差_国土新定额 吴忠高闸（1） 2013.5.8" xfId="379"/>
    <cellStyle name="千分位_bj22" xfId="380"/>
    <cellStyle name="差_国土新定额 吴忠高闸（玲姐） 2013.5.8" xfId="381"/>
    <cellStyle name="差_黄土梁灌区" xfId="382"/>
    <cellStyle name="常规 2 3 2 2 2" xfId="383"/>
    <cellStyle name="数量" xfId="384"/>
    <cellStyle name="常规 19" xfId="385"/>
    <cellStyle name="差_黄土梁灌区 3" xfId="386"/>
    <cellStyle name="好_扁担沟初步概算2013.12.01" xfId="387"/>
    <cellStyle name="差_黄土梁灌区_2013.10.11（最终）吴忠市金积造123纸工业园区速生林" xfId="388"/>
    <cellStyle name="强调 2" xfId="389"/>
    <cellStyle name="差_黄土梁灌区_中宁县单、双阴洞沟治理（修改）" xfId="390"/>
    <cellStyle name="差_黄土梁灌区_吴忠市金积造纸工业园区 速生林（余工）基地工程【2009)13号" xfId="391"/>
    <cellStyle name="差_黄土梁灌区_吴忠市孙家滩土地占补二期预算（马建涛2014.7.14最终）" xfId="392"/>
    <cellStyle name="差_黄羊滩（116）预算定额（最终）2010.03.28" xfId="393"/>
    <cellStyle name="好_2014年扁担沟镇土地整理_例：土地开发整理预算定额" xfId="394"/>
    <cellStyle name="常规 11 2" xfId="395"/>
    <cellStyle name="差_黄羊滩（116）预算定额（最终）2010.03.28 2" xfId="396"/>
    <cellStyle name="差_黄羊滩（116）预算定额（最终）2010.03.28_2013.10.11（最终）吴忠市金积造123纸工业园区速生林_1" xfId="397"/>
    <cellStyle name="常规 10_20090729  单价表(新录入)" xfId="398"/>
    <cellStyle name="常规 9_20090729  单价表(新录入)" xfId="399"/>
    <cellStyle name="常规 13_2013.10.11（最终）吴忠市金积造123纸工业园区速生林" xfId="400"/>
    <cellStyle name="常规 4 4" xfId="401"/>
    <cellStyle name="差_黄羊滩（116）预算定额（最终）2010.03.28_吴忠市金积造纸工业园区 速生林（余工）基地工程【2009)13号" xfId="402"/>
    <cellStyle name="好_Book1" xfId="403"/>
    <cellStyle name="差_黄羊滩（116）预算定额（最终）2010.03.28_吴忠市利通区扁担沟镇五里坡片区综合开发工程" xfId="404"/>
    <cellStyle name="差_宁夏易捷枸杞庄园科技有限公司恩和枸杞示范基地滴灌项目2012.3.23（1f）" xfId="405"/>
    <cellStyle name="差_宁夏易捷枸杞庄园科技有限公司恩和枸杞示范基地滴灌项目2012.3.23（1f）_2013.10.11（最终）吴忠市金积造123纸工业园区速生林" xfId="406"/>
    <cellStyle name="差_宁夏易捷枸杞庄园科技有限公司恩和枸杞示范基地滴灌项目2012.3.23（1f）_吴忠市孙家滩土地占补二期预算（马建涛2014.7.14最终）" xfId="407"/>
    <cellStyle name="强调文字颜色 6 3" xfId="408"/>
    <cellStyle name="常规 4 6" xfId="409"/>
    <cellStyle name="差_双龙渠概算表2012.9.17（改水洗砂）" xfId="410"/>
    <cellStyle name="差_吴忠市孙家滩项目2011.12.16（马玲）【2009】13号文概算标准_吴忠市孙家滩土地占补二期预算（马建涛2014.7.14最终）" xfId="411"/>
    <cellStyle name="差_盐池县红山沟河道整治工程110303" xfId="412"/>
    <cellStyle name="差_吴忠市孙家滩项目2011.12.16-批复概算" xfId="413"/>
    <cellStyle name="常规 6 6" xfId="414"/>
    <cellStyle name="差_吴忠市孙家滩项目2011.12.16-批复概算_2013.10.11（最终）吴忠市金积造123纸工业园区速生林" xfId="415"/>
    <cellStyle name="差_西吉县葫芦河治理工程概算表（116号）-核" xfId="416"/>
    <cellStyle name="差_西吉县葫芦河治理工程概算表（116号）-核 2" xfId="417"/>
    <cellStyle name="常规 9" xfId="418"/>
    <cellStyle name="差_西吉县葫芦河治理工程概算表（116号）-核 3" xfId="419"/>
    <cellStyle name="差_西吉县葫芦河治理工程概算表（116号）-核_2013.10.11（最终）吴忠市金积造123纸工业园区速生林" xfId="420"/>
    <cellStyle name="差_中小河流-桑园沟治理工程预算-桑园沟2010.12.22核" xfId="421"/>
    <cellStyle name="常规 14 2" xfId="422"/>
    <cellStyle name="差_西吉县葫芦河治理工程概算表（116号）-核_2013.10.11（最终）吴忠市金积造123纸工业园区速生林_1" xfId="423"/>
    <cellStyle name="常规_专用部分（方案三）2004.10.9" xfId="424"/>
    <cellStyle name="差_西吉县葫芦河治理工程概算表（116号）-核_吴忠市利通区扁担沟镇五里坡片区综合开发工程" xfId="425"/>
    <cellStyle name="差_西吉县葫芦河治理工程概算表（116号）-核_吴忠市孙家滩土地占补二期预算（马建涛2014.7.14最终）" xfId="426"/>
    <cellStyle name="好 2" xfId="427"/>
    <cellStyle name="差_西吉县葫芦河治理工程概算表（116号）-核_中宁县单、双阴洞沟治理（修改）" xfId="428"/>
    <cellStyle name="常规 15_2013.10.11（最终）吴忠市金积造123纸工业园区速生林" xfId="429"/>
    <cellStyle name="差_盐池县红山沟河道整治概算核2011.4.19" xfId="430"/>
    <cellStyle name="差_永宁县中干沟沟道砌护工程（一期工程）马玲2012.3.19" xfId="431"/>
    <cellStyle name="常规_单价汇总表_1" xfId="432"/>
    <cellStyle name="差_中卫市南山台泵站1" xfId="433"/>
    <cellStyle name="常规 10" xfId="434"/>
    <cellStyle name="常规 10 2" xfId="435"/>
    <cellStyle name="常规 10 2 2" xfId="436"/>
    <cellStyle name="常规_预算3-21" xfId="437"/>
    <cellStyle name="常规 2 7" xfId="438"/>
    <cellStyle name="常规 10 2 3" xfId="439"/>
    <cellStyle name="输入 2" xfId="440"/>
    <cellStyle name="常规 2 8" xfId="441"/>
    <cellStyle name="常规 10 2_2013.10.11（最终）吴忠市金积造123纸工业园区速生林" xfId="442"/>
    <cellStyle name="常规 3 4" xfId="443"/>
    <cellStyle name="建筑工程单价表" xfId="444"/>
    <cellStyle name="好_黄羊滩（116）预算定额（最终）2010.03.28_2013.10.11（最终）吴忠市金积造123纸工业园区速生林_1" xfId="445"/>
    <cellStyle name="常规 10 3" xfId="446"/>
    <cellStyle name="常规 11" xfId="447"/>
    <cellStyle name="常规 2 2 2_2013.10.11（最终）吴忠市金积造123纸工业园区速生林" xfId="448"/>
    <cellStyle name="常规 12 2" xfId="449"/>
    <cellStyle name="常规 12 2_2013.10.11（最终）吴忠市金积造123纸工业园区速生林" xfId="450"/>
    <cellStyle name="常规 12_20090729  单价表(新录入)" xfId="451"/>
    <cellStyle name="常规 13 2" xfId="452"/>
    <cellStyle name="常规 15" xfId="453"/>
    <cellStyle name="常规 20" xfId="454"/>
    <cellStyle name="常规 15 2" xfId="455"/>
    <cellStyle name="分级显示行_1_Book1" xfId="456"/>
    <cellStyle name="常规 17" xfId="457"/>
    <cellStyle name="常规 22" xfId="458"/>
    <cellStyle name="好_单价_吴忠市孙家滩土地占补二期预算（马建涛2014.7.14最终）" xfId="459"/>
    <cellStyle name="常规 2" xfId="460"/>
    <cellStyle name="常规 2 2 2" xfId="461"/>
    <cellStyle name="常规 2 2 3" xfId="462"/>
    <cellStyle name="常规 43" xfId="463"/>
    <cellStyle name="常规 2 2 3 3" xfId="464"/>
    <cellStyle name="常规 2 2 3_20090729  单价表(新录入)" xfId="465"/>
    <cellStyle name="常规 2 2 5" xfId="466"/>
    <cellStyle name="常规 2 2 9" xfId="467"/>
    <cellStyle name="常规 49" xfId="468"/>
    <cellStyle name="常规 2 2_（071011利水一标段）黄河宁夏段二期防洪工程银灵吴青段堤防建设项目" xfId="469"/>
    <cellStyle name="常规 7 2" xfId="470"/>
    <cellStyle name="常规 2 3" xfId="471"/>
    <cellStyle name="常规 2 3 2" xfId="472"/>
    <cellStyle name="昗弨_Pacific Region P&amp;L" xfId="473"/>
    <cellStyle name="常规 2 3 2 2" xfId="474"/>
    <cellStyle name="好_宁夏易捷枸杞庄园科技有限公司恩和枸杞示范基地滴灌项目2012.3.23（1f）_2013.10.11（最终）吴忠市金积造123纸工业园区速生林" xfId="475"/>
    <cellStyle name="常规 2 3 2 2 10" xfId="476"/>
    <cellStyle name="常规 2 3 2 2 12" xfId="477"/>
    <cellStyle name="常规 2 3 2 2 13" xfId="478"/>
    <cellStyle name="常规 2 3 2 2 14" xfId="479"/>
    <cellStyle name="常规 2 3 2 2 3" xfId="480"/>
    <cellStyle name="常规 2 3 2 2 4" xfId="481"/>
    <cellStyle name="常规 2 3 2 2_2013.10.11（最终）吴忠市金积造123纸工业园区速生林" xfId="482"/>
    <cellStyle name="常规 2 3 2 3" xfId="483"/>
    <cellStyle name="常规 2 3_2013.10.11（最终）吴忠市金积造123纸工业园区速生林" xfId="484"/>
    <cellStyle name="常规 2 4 2" xfId="485"/>
    <cellStyle name="常规 2 4 3" xfId="486"/>
    <cellStyle name="常规 2 5" xfId="487"/>
    <cellStyle name="常规 2 5 2" xfId="488"/>
    <cellStyle name="常规 2 5_20090729  单价表(新录入)" xfId="489"/>
    <cellStyle name="常规 2 8 2_2013.10.11（最终）吴忠市金积造123纸工业园区速生林" xfId="490"/>
    <cellStyle name="常规 2 8 4" xfId="491"/>
    <cellStyle name="输入 3" xfId="492"/>
    <cellStyle name="常规 2 9" xfId="493"/>
    <cellStyle name="常规_中小河流-桑园沟治理工程预算-桑园沟2010.12.22核" xfId="494"/>
    <cellStyle name="常规 3 2" xfId="495"/>
    <cellStyle name="常规 3 2 9" xfId="496"/>
    <cellStyle name="常规 3 2_2014年扁担沟镇土地整理" xfId="497"/>
    <cellStyle name="常规 3 3 2" xfId="498"/>
    <cellStyle name="常规 3 3_2013.10.11（最终）吴忠市金积造123纸工业园区速生林" xfId="499"/>
    <cellStyle name="常规 3 5" xfId="500"/>
    <cellStyle name="常规 3 7" xfId="501"/>
    <cellStyle name="常规 3 8" xfId="502"/>
    <cellStyle name="常规 3 9" xfId="503"/>
    <cellStyle name="常规 4 2" xfId="504"/>
    <cellStyle name="常规 4 3" xfId="505"/>
    <cellStyle name="常规 4 5" xfId="506"/>
    <cellStyle name="常规 4 7" xfId="507"/>
    <cellStyle name="常规 4 8" xfId="508"/>
    <cellStyle name="常规_葫芦河新营段治理工程概算核2012.10.26" xfId="509"/>
    <cellStyle name="常规 4 9" xfId="510"/>
    <cellStyle name="常规 5 3 2" xfId="511"/>
    <cellStyle name="常规 5 3_2013.10.11（最终）吴忠市金积造123纸工业园区速生林" xfId="512"/>
    <cellStyle name="好_单价_吴忠市利通区扁担沟镇五里坡片区综合开发工程" xfId="513"/>
    <cellStyle name="常规 5 4" xfId="514"/>
    <cellStyle name="常规 5 5" xfId="515"/>
    <cellStyle name="常规 5 6" xfId="516"/>
    <cellStyle name="常规 5 7" xfId="517"/>
    <cellStyle name="常规 5 8" xfId="518"/>
    <cellStyle name="常规 5 9" xfId="519"/>
    <cellStyle name="注释 3" xfId="520"/>
    <cellStyle name="常规 6 3" xfId="521"/>
    <cellStyle name="常规 6 7" xfId="522"/>
    <cellStyle name="常规 6 8" xfId="523"/>
    <cellStyle name="常规 6 9" xfId="524"/>
    <cellStyle name="常规 7" xfId="525"/>
    <cellStyle name="常规 8" xfId="526"/>
    <cellStyle name="常规_坝 概算" xfId="527"/>
    <cellStyle name="常规_勘察设计费计算" xfId="528"/>
    <cellStyle name="千位[0]_ 方正PC" xfId="529"/>
    <cellStyle name="常规_青铜峡市叶盛镇幸福新村人饮工程  2" xfId="530"/>
    <cellStyle name="常规_世行项目水利措施实施计划安排" xfId="531"/>
    <cellStyle name="常规_吴忠亚行预算表（审查后）" xfId="532"/>
    <cellStyle name="好 3" xfId="533"/>
    <cellStyle name="好_23-宁夏" xfId="534"/>
    <cellStyle name="千位分隔 2" xfId="535"/>
    <cellStyle name="好_Book1_1" xfId="536"/>
    <cellStyle name="好_扁担沟扬水站统计表（改）" xfId="537"/>
    <cellStyle name="好_Book1_1_例：土地开发整理预算定额" xfId="538"/>
    <cellStyle name="好_单价" xfId="539"/>
    <cellStyle name="好_单价 2" xfId="540"/>
    <cellStyle name="好_单价 3" xfId="541"/>
    <cellStyle name="好_单价_中宁县单、双阴洞沟治理（修改）" xfId="542"/>
    <cellStyle name="好_复件 （冯立忠)吴忠市孙家滩土地占补二期预算（马玲2013.1.15）" xfId="543"/>
    <cellStyle name="好_西吉县葫芦河治理工程概算表（116号）-核_吴忠市金积造纸工业园区 速生林（余工）基地工程【2009)13号" xfId="544"/>
    <cellStyle name="好_估算设计取费" xfId="545"/>
    <cellStyle name="好_黄土梁灌区" xfId="546"/>
    <cellStyle name="好_黄土梁灌区 2" xfId="547"/>
    <cellStyle name="好_黄土梁灌区_吴忠市金积造纸工业园区 速生林（余工）基地工程【2009)13号" xfId="548"/>
    <cellStyle name="好_黄羊滩（116）预算定额（最终）2010.03.28 2" xfId="549"/>
    <cellStyle name="好_黄羊滩（116）预算定额（最终）2010.03.28_2013.10.11（最终）吴忠市金积造123纸工业园区速生林" xfId="550"/>
    <cellStyle name="好_黄羊滩（116）预算定额（最终）2010.03.28_吴忠市金积造纸工业园区 速生林（余工）基地工程【2009)13号" xfId="551"/>
    <cellStyle name="好_黄羊滩（116）预算定额（最终）2010.03.28_吴忠市利通区扁担沟镇五里坡片区综合开发工程" xfId="552"/>
    <cellStyle name="好_批复黄羊滩（116）预算定额（最终）2010.9.3" xfId="553"/>
    <cellStyle name="好_批复黄羊滩（116）预算定额（最终）2010.9.3_2013.10.11（最终）吴忠市金积造123纸工业园区速生林" xfId="554"/>
    <cellStyle name="好_批复黄羊滩（116）预算定额（最终）2010.9.3_利通区抗旱规划报告（修编）暨2012-2016年实施方案" xfId="555"/>
    <cellStyle name="好_批复黄羊滩（116）预算定额（最终）2010.9.3_吴忠市金积造纸工业园区 速生林（余工）基地工程【2009)13号" xfId="556"/>
    <cellStyle name="好_批复黄羊滩（116）预算定额（最终）2010.9.3_吴忠市孙家滩土地占补二期预算（马建涛2014.7.14最终）" xfId="557"/>
    <cellStyle name="好_批复黄羊滩（116）预算定额（最终）2010.9.3_中宁县单、双阴洞沟治理（修改）" xfId="558"/>
    <cellStyle name="好_吴忠市孙家滩项目2011.12.16（马玲）【2009】13号文概算标准" xfId="559"/>
    <cellStyle name="好_吴忠市孙家滩项目2011.12.16（马玲）【2009】13号文概算标准_吴忠市孙家滩土地占补二期预算（马建涛2014.7.14最终）" xfId="560"/>
    <cellStyle name="好_吴忠市孙家滩项目2011.12.16-批复概算" xfId="561"/>
    <cellStyle name="好_吴忠市孙家滩项目2011.12.16-批复概算_2013.10.11（最终）吴忠市金积造123纸工业园区速生林" xfId="562"/>
    <cellStyle name="好_吴忠市孙家滩项目2011.12.16-批复概算_吴忠市孙家滩土地占补二期预算（马建涛2014.7.14最终）" xfId="563"/>
    <cellStyle name="好_西吉县葫芦河治理工程概算表（116号）-核" xfId="564"/>
    <cellStyle name="好_西吉县葫芦河治理工程概算表（116号）-核 2" xfId="565"/>
    <cellStyle name="好_西吉县葫芦河治理工程概算表（116号）-核 3" xfId="566"/>
    <cellStyle name="好_西吉县葫芦河治理工程概算表（116号）-核_2013.10.11（最终）吴忠市金积造123纸工业园区速生林" xfId="567"/>
    <cellStyle name="好_西吉县葫芦河治理工程概算表（116号）-核_2013.10.11（最终）吴忠市金积造123纸工业园区速生林_1" xfId="568"/>
    <cellStyle name="好_西吉县葫芦河治理工程概算表（116号）-核_吴忠市孙家滩土地占补二期预算（马建涛2014.7.14最终）" xfId="569"/>
    <cellStyle name="好_西吉县葫芦河治理工程概算表（116号）-核_中宁县单、双阴洞沟治理（修改）" xfId="570"/>
    <cellStyle name="好_盐池县红山沟河道整治概算核2011.4.19" xfId="571"/>
    <cellStyle name="好_盐池县红山沟河道整治工程110303" xfId="572"/>
    <cellStyle name="好_永宁县中干沟沟道砌护工程（一期工程）马玲2012.3.19" xfId="573"/>
    <cellStyle name="好_中卫市南山台泵站1" xfId="574"/>
    <cellStyle name="警告文本 3" xfId="575"/>
    <cellStyle name="好_中小河流-桑园沟治理工程预算-桑园沟2010.12.22核" xfId="576"/>
    <cellStyle name="汇总 2" xfId="577"/>
    <cellStyle name="汇总 3" xfId="578"/>
    <cellStyle name="货币 2" xfId="579"/>
    <cellStyle name="计算 2" xfId="580"/>
    <cellStyle name="计算 3" xfId="581"/>
    <cellStyle name="检查单元格 2" xfId="582"/>
    <cellStyle name="检查单元格 2 2" xfId="583"/>
    <cellStyle name="检查单元格 2 3" xfId="584"/>
    <cellStyle name="检查单元格 2_吴忠市孙家滩土地占补二期预算（马建涛2014.7.14最终）" xfId="585"/>
    <cellStyle name="检查单元格 3" xfId="586"/>
    <cellStyle name="检查单元格 4" xfId="587"/>
    <cellStyle name="解释性文本 3" xfId="588"/>
    <cellStyle name="借出原因" xfId="589"/>
    <cellStyle name="链接单元格 2" xfId="590"/>
    <cellStyle name="普通_ANALYSE" xfId="591"/>
    <cellStyle name="千分位[0]_bj22" xfId="592"/>
    <cellStyle name="千位_ 方正PC" xfId="593"/>
    <cellStyle name="强调 1" xfId="594"/>
    <cellStyle name="强调 3" xfId="595"/>
    <cellStyle name="强调文字颜色 1 2" xfId="596"/>
    <cellStyle name="强调文字颜色 1 3" xfId="597"/>
    <cellStyle name="强调文字颜色 2 3" xfId="598"/>
    <cellStyle name="强调文字颜色 3 2" xfId="599"/>
    <cellStyle name="强调文字颜色 4 2" xfId="600"/>
    <cellStyle name="强调文字颜色 5 2" xfId="601"/>
    <cellStyle name="强调文字颜色 6 2" xfId="602"/>
    <cellStyle name="适中 2" xfId="603"/>
    <cellStyle name="适中 3" xfId="604"/>
    <cellStyle name="样式 1" xfId="605"/>
    <cellStyle name="寘嬫愗傝 [0.00]_Region Orders (2)" xfId="606"/>
    <cellStyle name="寘嬫愗傝_Region Orders (2)" xfId="60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9" Type="http://schemas.openxmlformats.org/officeDocument/2006/relationships/externalLink" Target="externalLinks/externalLink46.xml"/><Relationship Id="rId48" Type="http://schemas.openxmlformats.org/officeDocument/2006/relationships/externalLink" Target="externalLinks/externalLink45.xml"/><Relationship Id="rId47" Type="http://schemas.openxmlformats.org/officeDocument/2006/relationships/externalLink" Target="externalLinks/externalLink44.xml"/><Relationship Id="rId46" Type="http://schemas.openxmlformats.org/officeDocument/2006/relationships/externalLink" Target="externalLinks/externalLink43.xml"/><Relationship Id="rId45" Type="http://schemas.openxmlformats.org/officeDocument/2006/relationships/externalLink" Target="externalLinks/externalLink42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1439;&#22303;&#22320;&#24179;&#25972;&#39044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&#20399;&#32768;&#26149;\My%20Documents\&#37995;&#36798;&#38209;&#19994;&#27010;&#31639;&#20070;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24494;&#21943;&#32456;3.27\POWER%20ASSUMPTION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13&#26631;&#39044;&#3163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8023;&#21407;&#22303;&#22320;\&#28023;&#21407;&#21439;&#22303;&#22320;&#24179;&#25972;&#39044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\&#21516;&#24515;&#26446;&#23478;&#27807;&#12289;&#29579;&#23478;&#27807;&#27700;&#24211;&#32500;&#20462;&#21152;&#22266;\&#29579;&#23478;&#27807;&#27010;&#31639;2018.12.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&#28023;&#21407;&#37325;&#22823;&#24037;&#31243;&#39033;&#30446;\&#28023;&#21407;&#36164;&#26009;2009-2013\2012&#24180;&#24230;&#28023;&#21407;&#21439;&#19971;&#33829;&#38215;&#39033;&#30446;\2012&#24180;&#24230;&#28023;&#21407;&#19971;&#33829;&#39033;&#30446;&#25104;&#26524;\2012&#24180;&#19971;&#33829;&#39033;&#30446;&#21381;&#32423;&#35780;&#23457;&#31532;&#20108;&#27425;&#20462;&#25913;\&#25991;&#26412;&#12289;&#39044;&#31639;\2012&#24180;&#19971;&#33829;&#39044;&#31639;&#21381;&#32423;&#35780;&#23457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torage\File\2019-06\daizou\2&#12289;2017&#24180;&#24230;&#24179;&#32599;&#21439;&#32418;&#23830;&#23376;&#20065;&#19977;&#26869;&#26611;&#31561;3&#20010;&#26449;&#22303;&#22320;&#25972;&#27835;&#39033;&#30446;&#21487;&#30740;&#20272;&#31639;07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123\&#26700;&#38754;\&#21307;&#20445;\1\nxbatch\&#22823;&#23398;&#29983;&#21442;&#20445;&#30331;&#35760;&#25253;&#30424;&#27169;&#2649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32418;&#26791;&#23665;&#20892;&#28192;&#30732;&#25252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2303;&#22320;&#25972;&#29702;&#25253;&#20215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352;&#26195;&#29141;\&#35199;&#22799;&#27700;&#24211;\2012.5\&#21516;&#24515;&#20154;&#39278;&#20272;&#31639;&#65288;&#20462;&#25913;&#26041;&#26696;8.1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Szy5\&#38463;&#21345;&#23572;d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.10\&#22806;&#21150;&#26032;&#22686;4&#65288;&#39532;&#65289;&#65288;42&#20154;\&#24037;&#20316;&#35777;(42&#2015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&#26376;4&#26085;\&#23425;&#22799;&#39547;&#20140;&#21150;2&#20154;\&#23425;&#22799;&#39547;&#20140;&#21150;&#24037;&#20316;&#35777;2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设备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#REF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材料表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Open"/>
      <sheetName val="定额"/>
      <sheetName val="材料表"/>
      <sheetName val="直接工程费"/>
      <sheetName val="附表4工程费单价表"/>
      <sheetName val="附表2 材料价格表"/>
      <sheetName val="材料费"/>
      <sheetName val="二级代码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定额"/>
      <sheetName val="材料表"/>
      <sheetName val="DE"/>
      <sheetName val="附表4工程费单价表"/>
      <sheetName val="附表2 材料价格表"/>
      <sheetName val="#REF"/>
      <sheetName val="二级代码"/>
      <sheetName val="单价表"/>
      <sheetName val="Toolbox"/>
      <sheetName val="数据字典"/>
      <sheetName val="前期"/>
      <sheetName val="业主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数据字典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数据字典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表4直接工程费单价表"/>
      <sheetName val="附表2材料价格计算表"/>
      <sheetName val="表3工程施工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新定额单价"/>
      <sheetName val="#REF"/>
      <sheetName val="附表4直接工程费单价表"/>
      <sheetName val="附表2材料价格计算表"/>
      <sheetName val="表3工程施工费用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二级代码"/>
      <sheetName val="Op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砼、砂浆半成品预算表"/>
      <sheetName val="附表2"/>
      <sheetName val="附表4单价"/>
      <sheetName val="二级代码"/>
      <sheetName val="5"/>
      <sheetName val="SW-TEO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直接工程费"/>
      <sheetName val="定额"/>
      <sheetName val="材料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表4工程费单价表"/>
      <sheetName val="附表2 材料价格表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Toolbox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机械汇总"/>
      <sheetName val="材价汇"/>
      <sheetName val="表2预算汇总表"/>
      <sheetName val="表3-1直接费预算表达式1"/>
      <sheetName val="表3-8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表"/>
      <sheetName val="Toolbox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占地"/>
      <sheetName val="土建部分"/>
      <sheetName val="金属结构"/>
      <sheetName val="单价汇总表"/>
      <sheetName val="1土方工程"/>
      <sheetName val="3堆砌石工程"/>
      <sheetName val="4混凝土工程"/>
      <sheetName val="6钻孔灌浆工程"/>
      <sheetName val="10其他工程"/>
      <sheetName val="次要材料表"/>
      <sheetName val="总台班"/>
      <sheetName val="材料分析表"/>
      <sheetName val="配合比表"/>
      <sheetName val="机械台班"/>
      <sheetName val="主要材料限价表"/>
      <sheetName val="工程取费"/>
      <sheetName val="勘察设计费"/>
      <sheetName val="监理费"/>
      <sheetName val="技术咨询、招标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材料费"/>
      <sheetName val="定额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单价表"/>
      <sheetName val="定额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数据字典"/>
      <sheetName val="eqpmad2"/>
      <sheetName val="表2总预算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定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材料调差"/>
      <sheetName val="人工单价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-1Z"/>
      <sheetName val="表3-1SKL"/>
      <sheetName val="表3-1WJG"/>
      <sheetName val="表4"/>
      <sheetName val="表5 "/>
      <sheetName val="表5-1"/>
      <sheetName val="表6"/>
      <sheetName val="表7"/>
      <sheetName val="附表1 "/>
      <sheetName val="附表2"/>
      <sheetName val="附表2-1"/>
      <sheetName val="附表3"/>
      <sheetName val="附表4"/>
      <sheetName val="附表5"/>
      <sheetName val="附表6"/>
      <sheetName val="费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1人工单价表"/>
      <sheetName val="表5-3竣工"/>
      <sheetName val="直接工程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二级代码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机械定额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附表 3台班单价"/>
      <sheetName val="附表 2－1 材料价格"/>
      <sheetName val="附表 1 人工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材料调差"/>
      <sheetName val="人工单价"/>
      <sheetName val="设备"/>
      <sheetName val="附表4砼、沙浆费计算表"/>
      <sheetName val="数据字典"/>
      <sheetName val="前期"/>
      <sheetName val="业主"/>
      <sheetName val="机械汇总"/>
      <sheetName val="材价汇"/>
      <sheetName val="表2预算汇总表"/>
      <sheetName val="表3-1直接费预算表达式1"/>
      <sheetName val="汇总"/>
      <sheetName val="表3-8"/>
      <sheetName val="机械定额"/>
      <sheetName val="eqpmad2"/>
      <sheetName val="单位估价"/>
      <sheetName val="附表4工程费单价表"/>
      <sheetName val="附表2 材料价格表"/>
      <sheetName val="单价表"/>
      <sheetName val="材料费"/>
      <sheetName val="定额"/>
      <sheetName val="直接工程费"/>
      <sheetName val="#REF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5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新定额单价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材料费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eqpmad2"/>
      <sheetName val="5"/>
      <sheetName val="#REF"/>
      <sheetName val="附表2材料价格计算表"/>
      <sheetName val="表3工程施工费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"/>
      <sheetName val="eqpmad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材料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115" zoomScaleNormal="115" workbookViewId="0">
      <selection activeCell="C7" sqref="C7"/>
    </sheetView>
  </sheetViews>
  <sheetFormatPr defaultColWidth="9" defaultRowHeight="20.1" customHeight="1"/>
  <cols>
    <col min="1" max="1" width="4.375" style="25" customWidth="1"/>
    <col min="2" max="2" width="30.1416666666667" style="26" customWidth="1"/>
    <col min="3" max="3" width="10.2" style="26" customWidth="1"/>
    <col min="4" max="4" width="9.375" style="27" customWidth="1"/>
    <col min="5" max="5" width="9.55833333333333" style="26" customWidth="1"/>
    <col min="6" max="6" width="4.875" style="28" customWidth="1"/>
    <col min="7" max="7" width="10.375" style="29" customWidth="1"/>
    <col min="8" max="8" width="10.2166666666667" style="30" customWidth="1"/>
    <col min="9" max="9" width="11.95" style="31" customWidth="1"/>
    <col min="10" max="10" width="7.5" style="30" customWidth="1"/>
    <col min="11" max="11" width="9.35" style="30" customWidth="1"/>
    <col min="12" max="12" width="7.81666666666667" style="24" customWidth="1"/>
    <col min="13" max="13" width="12.8" style="24"/>
    <col min="14" max="14" width="11.9166666666667" style="24" customWidth="1"/>
    <col min="15" max="15" width="14.125" style="24"/>
    <col min="16" max="16384" width="9" style="24"/>
  </cols>
  <sheetData>
    <row r="1" ht="28" customHeight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ht="18" customHeight="1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18" customHeight="1" spans="1:12">
      <c r="A3" s="34" t="s">
        <v>2</v>
      </c>
      <c r="B3" s="1" t="s">
        <v>3</v>
      </c>
      <c r="C3" s="1" t="s">
        <v>4</v>
      </c>
      <c r="D3" s="35"/>
      <c r="E3" s="1"/>
      <c r="F3" s="36" t="s">
        <v>5</v>
      </c>
      <c r="G3" s="36"/>
      <c r="H3" s="9"/>
      <c r="I3" s="62" t="s">
        <v>6</v>
      </c>
      <c r="J3" s="63" t="s">
        <v>7</v>
      </c>
      <c r="K3" s="63" t="s">
        <v>8</v>
      </c>
      <c r="L3" s="62" t="s">
        <v>9</v>
      </c>
    </row>
    <row r="4" customFormat="1" ht="18" customHeight="1" spans="1:12">
      <c r="A4" s="34"/>
      <c r="B4" s="1"/>
      <c r="C4" s="1" t="s">
        <v>10</v>
      </c>
      <c r="D4" s="35" t="s">
        <v>11</v>
      </c>
      <c r="E4" s="1" t="s">
        <v>12</v>
      </c>
      <c r="F4" s="36" t="s">
        <v>13</v>
      </c>
      <c r="G4" s="9" t="s">
        <v>14</v>
      </c>
      <c r="H4" s="9" t="s">
        <v>15</v>
      </c>
      <c r="I4" s="62"/>
      <c r="J4" s="63"/>
      <c r="K4" s="63"/>
      <c r="L4" s="62"/>
    </row>
    <row r="5" customFormat="1" ht="18" customHeight="1" spans="1:12">
      <c r="A5" s="34"/>
      <c r="B5" s="1" t="s">
        <v>16</v>
      </c>
      <c r="C5" s="1">
        <f>C6+C23</f>
        <v>459.644686314</v>
      </c>
      <c r="D5" s="35"/>
      <c r="E5" s="1">
        <f>C5</f>
        <v>459.644686314</v>
      </c>
      <c r="F5" s="36"/>
      <c r="G5" s="9"/>
      <c r="H5" s="9"/>
      <c r="I5" s="62">
        <f>E5/E38</f>
        <v>0.910789278752591</v>
      </c>
      <c r="J5" s="1">
        <f>SUM(J7:J29)</f>
        <v>122.29</v>
      </c>
      <c r="K5" s="63">
        <f>J5/370</f>
        <v>0.330513513513514</v>
      </c>
      <c r="L5" s="62"/>
    </row>
    <row r="6" s="23" customFormat="1" ht="18" customHeight="1" spans="1:12">
      <c r="A6" s="37"/>
      <c r="B6" s="38" t="s">
        <v>17</v>
      </c>
      <c r="C6" s="39">
        <f>C7+C10</f>
        <v>377.187686314</v>
      </c>
      <c r="D6" s="39"/>
      <c r="E6" s="39">
        <f>C6+D6</f>
        <v>377.187686314</v>
      </c>
      <c r="F6" s="4"/>
      <c r="G6" s="4"/>
      <c r="H6" s="4"/>
      <c r="I6" s="64"/>
      <c r="J6" s="9"/>
      <c r="K6" s="62"/>
      <c r="L6" s="65"/>
    </row>
    <row r="7" s="23" customFormat="1" ht="18" customHeight="1" spans="1:12">
      <c r="A7" s="37" t="s">
        <v>18</v>
      </c>
      <c r="B7" s="40" t="s">
        <v>19</v>
      </c>
      <c r="C7" s="40">
        <f>C8+C9</f>
        <v>285.98</v>
      </c>
      <c r="D7" s="39"/>
      <c r="E7" s="40">
        <f t="shared" ref="E7:E29" si="0">C7</f>
        <v>285.98</v>
      </c>
      <c r="F7" s="6"/>
      <c r="G7" s="4"/>
      <c r="H7" s="41"/>
      <c r="I7" s="64"/>
      <c r="J7" s="9"/>
      <c r="K7" s="62"/>
      <c r="L7" s="65"/>
    </row>
    <row r="8" s="24" customFormat="1" ht="18" customHeight="1" spans="1:14">
      <c r="A8" s="42" t="s">
        <v>20</v>
      </c>
      <c r="B8" s="43" t="s">
        <v>21</v>
      </c>
      <c r="C8" s="43">
        <f>G8*H8/10000</f>
        <v>95.55</v>
      </c>
      <c r="D8" s="44"/>
      <c r="E8" s="43">
        <f t="shared" si="0"/>
        <v>95.55</v>
      </c>
      <c r="F8" s="45" t="s">
        <v>22</v>
      </c>
      <c r="G8" s="46">
        <v>1300</v>
      </c>
      <c r="H8" s="47">
        <v>735</v>
      </c>
      <c r="I8" s="66"/>
      <c r="J8" s="67">
        <v>76.5</v>
      </c>
      <c r="K8" s="68">
        <f>J8/370</f>
        <v>0.206756756756757</v>
      </c>
      <c r="L8" s="69"/>
      <c r="N8" s="70"/>
    </row>
    <row r="9" s="24" customFormat="1" ht="18" customHeight="1" spans="1:14">
      <c r="A9" s="34" t="s">
        <v>23</v>
      </c>
      <c r="B9" s="1" t="s">
        <v>24</v>
      </c>
      <c r="C9" s="1">
        <f>G9*H9/10000</f>
        <v>190.43</v>
      </c>
      <c r="D9" s="35"/>
      <c r="E9" s="1">
        <f t="shared" si="0"/>
        <v>190.43</v>
      </c>
      <c r="F9" s="8" t="s">
        <v>22</v>
      </c>
      <c r="G9" s="9">
        <v>2740</v>
      </c>
      <c r="H9" s="48">
        <v>695</v>
      </c>
      <c r="I9" s="62"/>
      <c r="J9" s="46"/>
      <c r="K9" s="66"/>
      <c r="L9" s="71"/>
      <c r="N9" s="70"/>
    </row>
    <row r="10" s="23" customFormat="1" ht="18" customHeight="1" spans="1:12">
      <c r="A10" s="37" t="s">
        <v>25</v>
      </c>
      <c r="B10" s="40" t="s">
        <v>26</v>
      </c>
      <c r="C10" s="40">
        <f>C11+C15+C19+C22</f>
        <v>91.207686314</v>
      </c>
      <c r="D10" s="39"/>
      <c r="E10" s="40">
        <f t="shared" si="0"/>
        <v>91.207686314</v>
      </c>
      <c r="F10" s="10"/>
      <c r="G10" s="4">
        <f>SUM(G12:G21)</f>
        <v>40</v>
      </c>
      <c r="H10" s="41"/>
      <c r="I10" s="62"/>
      <c r="J10" s="9"/>
      <c r="K10" s="62"/>
      <c r="L10" s="65"/>
    </row>
    <row r="11" s="23" customFormat="1" ht="18" customHeight="1" spans="1:12">
      <c r="A11" s="37" t="s">
        <v>20</v>
      </c>
      <c r="B11" s="40" t="s">
        <v>27</v>
      </c>
      <c r="C11" s="40">
        <f>C12+C13+C14</f>
        <v>18.363014464</v>
      </c>
      <c r="D11" s="39"/>
      <c r="E11" s="40">
        <f t="shared" si="0"/>
        <v>18.363014464</v>
      </c>
      <c r="F11" s="6"/>
      <c r="G11" s="4"/>
      <c r="H11" s="49"/>
      <c r="I11" s="64"/>
      <c r="J11" s="9"/>
      <c r="K11" s="62"/>
      <c r="L11" s="65"/>
    </row>
    <row r="12" s="24" customFormat="1" ht="18" customHeight="1" spans="1:12">
      <c r="A12" s="34" t="s">
        <v>28</v>
      </c>
      <c r="B12" s="1" t="s">
        <v>29</v>
      </c>
      <c r="C12" s="1">
        <f>G12*H12/10000</f>
        <v>10.300772544</v>
      </c>
      <c r="D12" s="35"/>
      <c r="E12" s="1">
        <f t="shared" si="0"/>
        <v>10.300772544</v>
      </c>
      <c r="F12" s="11" t="s">
        <v>30</v>
      </c>
      <c r="G12" s="9">
        <v>2</v>
      </c>
      <c r="H12" s="49">
        <v>51503.86272</v>
      </c>
      <c r="I12" s="62"/>
      <c r="J12" s="72">
        <v>4.9</v>
      </c>
      <c r="K12" s="73">
        <f>J12/370</f>
        <v>0.0132432432432432</v>
      </c>
      <c r="L12" s="71"/>
    </row>
    <row r="13" s="24" customFormat="1" ht="18" customHeight="1" spans="1:12">
      <c r="A13" s="34" t="s">
        <v>31</v>
      </c>
      <c r="B13" s="1" t="s">
        <v>32</v>
      </c>
      <c r="C13" s="1">
        <f>G13*H13/10000</f>
        <v>6.46224192</v>
      </c>
      <c r="D13" s="35"/>
      <c r="E13" s="1">
        <f t="shared" si="0"/>
        <v>6.46224192</v>
      </c>
      <c r="F13" s="11" t="s">
        <v>30</v>
      </c>
      <c r="G13" s="9">
        <v>2</v>
      </c>
      <c r="H13" s="49">
        <v>32311.2096</v>
      </c>
      <c r="I13" s="62"/>
      <c r="J13" s="67"/>
      <c r="K13" s="68"/>
      <c r="L13" s="71"/>
    </row>
    <row r="14" s="24" customFormat="1" ht="18" customHeight="1" spans="1:12">
      <c r="A14" s="34" t="s">
        <v>33</v>
      </c>
      <c r="B14" s="50" t="s">
        <v>34</v>
      </c>
      <c r="C14" s="1">
        <f>G14*H14/10000</f>
        <v>1.6</v>
      </c>
      <c r="D14" s="35"/>
      <c r="E14" s="1">
        <f t="shared" si="0"/>
        <v>1.6</v>
      </c>
      <c r="F14" s="11" t="s">
        <v>30</v>
      </c>
      <c r="G14" s="9">
        <v>2</v>
      </c>
      <c r="H14" s="49">
        <v>8000</v>
      </c>
      <c r="I14" s="62"/>
      <c r="J14" s="46"/>
      <c r="K14" s="66"/>
      <c r="L14" s="71"/>
    </row>
    <row r="15" s="23" customFormat="1" ht="18" customHeight="1" spans="1:12">
      <c r="A15" s="37" t="s">
        <v>23</v>
      </c>
      <c r="B15" s="51" t="s">
        <v>35</v>
      </c>
      <c r="C15" s="40">
        <f>C16+C17+C18</f>
        <v>51.46185403</v>
      </c>
      <c r="D15" s="39"/>
      <c r="E15" s="40">
        <f t="shared" si="0"/>
        <v>51.46185403</v>
      </c>
      <c r="F15" s="10"/>
      <c r="G15" s="4"/>
      <c r="H15" s="49"/>
      <c r="I15" s="64"/>
      <c r="J15" s="9"/>
      <c r="K15" s="62"/>
      <c r="L15" s="65"/>
    </row>
    <row r="16" s="24" customFormat="1" ht="18" customHeight="1" spans="1:12">
      <c r="A16" s="34" t="s">
        <v>36</v>
      </c>
      <c r="B16" s="52" t="s">
        <v>37</v>
      </c>
      <c r="C16" s="1">
        <f>G16*H16/10000</f>
        <v>9.17932334</v>
      </c>
      <c r="D16" s="35"/>
      <c r="E16" s="1">
        <f t="shared" si="0"/>
        <v>9.17932334</v>
      </c>
      <c r="F16" s="11" t="s">
        <v>30</v>
      </c>
      <c r="G16" s="9">
        <v>11</v>
      </c>
      <c r="H16" s="49">
        <v>8344.8394</v>
      </c>
      <c r="I16" s="62"/>
      <c r="J16" s="72">
        <v>7.3</v>
      </c>
      <c r="K16" s="73">
        <f>J16/370</f>
        <v>0.0197297297297297</v>
      </c>
      <c r="L16" s="71"/>
    </row>
    <row r="17" s="24" customFormat="1" ht="18" customHeight="1" spans="1:12">
      <c r="A17" s="53">
        <v>2.2</v>
      </c>
      <c r="B17" s="54" t="s">
        <v>38</v>
      </c>
      <c r="C17" s="1">
        <f>G17*H17/10000</f>
        <v>28.15958295</v>
      </c>
      <c r="D17" s="35"/>
      <c r="E17" s="1">
        <f t="shared" si="0"/>
        <v>28.15958295</v>
      </c>
      <c r="F17" s="11" t="s">
        <v>30</v>
      </c>
      <c r="G17" s="9">
        <v>9</v>
      </c>
      <c r="H17" s="49">
        <v>31288.4255</v>
      </c>
      <c r="I17" s="62"/>
      <c r="J17" s="67"/>
      <c r="K17" s="68"/>
      <c r="L17" s="71"/>
    </row>
    <row r="18" s="24" customFormat="1" ht="18" customHeight="1" spans="1:12">
      <c r="A18" s="53">
        <v>2.3</v>
      </c>
      <c r="B18" s="54" t="s">
        <v>39</v>
      </c>
      <c r="C18" s="1">
        <f>G18*H18/10000</f>
        <v>14.12294774</v>
      </c>
      <c r="D18" s="35"/>
      <c r="E18" s="1">
        <f t="shared" si="0"/>
        <v>14.12294774</v>
      </c>
      <c r="F18" s="11" t="s">
        <v>30</v>
      </c>
      <c r="G18" s="9">
        <v>11</v>
      </c>
      <c r="H18" s="49">
        <v>12839.0434</v>
      </c>
      <c r="I18" s="62"/>
      <c r="J18" s="46"/>
      <c r="K18" s="66"/>
      <c r="L18" s="71"/>
    </row>
    <row r="19" s="23" customFormat="1" ht="18" customHeight="1" spans="1:12">
      <c r="A19" s="55">
        <v>3</v>
      </c>
      <c r="B19" s="56" t="s">
        <v>40</v>
      </c>
      <c r="C19" s="40">
        <f>C20+C21</f>
        <v>18.38281782</v>
      </c>
      <c r="D19" s="39"/>
      <c r="E19" s="40">
        <f t="shared" si="0"/>
        <v>18.38281782</v>
      </c>
      <c r="F19" s="10"/>
      <c r="G19" s="4"/>
      <c r="H19" s="49"/>
      <c r="I19" s="64"/>
      <c r="J19" s="9"/>
      <c r="K19" s="62"/>
      <c r="L19" s="65"/>
    </row>
    <row r="20" s="24" customFormat="1" ht="18" customHeight="1" spans="1:12">
      <c r="A20" s="53">
        <v>3.1</v>
      </c>
      <c r="B20" s="54" t="s">
        <v>41</v>
      </c>
      <c r="C20" s="1">
        <f>G20*H20/10000</f>
        <v>6.57457844</v>
      </c>
      <c r="D20" s="35"/>
      <c r="E20" s="1">
        <f t="shared" si="0"/>
        <v>6.57457844</v>
      </c>
      <c r="F20" s="11" t="s">
        <v>30</v>
      </c>
      <c r="G20" s="9">
        <v>1</v>
      </c>
      <c r="H20" s="49">
        <v>65745.7844</v>
      </c>
      <c r="I20" s="62"/>
      <c r="J20" s="9">
        <v>5.7</v>
      </c>
      <c r="K20" s="62">
        <f>J20/370</f>
        <v>0.0154054054054054</v>
      </c>
      <c r="L20" s="71"/>
    </row>
    <row r="21" s="24" customFormat="1" ht="18" customHeight="1" spans="1:12">
      <c r="A21" s="34" t="s">
        <v>42</v>
      </c>
      <c r="B21" s="54" t="s">
        <v>43</v>
      </c>
      <c r="C21" s="1">
        <f>G21*H21/10000</f>
        <v>11.80823938</v>
      </c>
      <c r="D21" s="35"/>
      <c r="E21" s="1">
        <f t="shared" si="0"/>
        <v>11.80823938</v>
      </c>
      <c r="F21" s="11" t="s">
        <v>30</v>
      </c>
      <c r="G21" s="9">
        <v>2</v>
      </c>
      <c r="H21" s="49">
        <v>59041.1969</v>
      </c>
      <c r="I21" s="62"/>
      <c r="J21" s="9"/>
      <c r="K21" s="62"/>
      <c r="L21" s="71"/>
    </row>
    <row r="22" s="23" customFormat="1" ht="18" customHeight="1" spans="1:12">
      <c r="A22" s="37" t="s">
        <v>44</v>
      </c>
      <c r="B22" s="40" t="s">
        <v>45</v>
      </c>
      <c r="C22" s="40">
        <f>G22*H22/10000</f>
        <v>3</v>
      </c>
      <c r="D22" s="39"/>
      <c r="E22" s="40">
        <f t="shared" si="0"/>
        <v>3</v>
      </c>
      <c r="F22" s="10" t="s">
        <v>46</v>
      </c>
      <c r="G22" s="4">
        <v>1</v>
      </c>
      <c r="H22" s="41">
        <v>30000</v>
      </c>
      <c r="I22" s="64"/>
      <c r="J22" s="9">
        <v>0.94</v>
      </c>
      <c r="K22" s="62">
        <f>J22/370</f>
        <v>0.00254054054054054</v>
      </c>
      <c r="L22" s="65"/>
    </row>
    <row r="23" s="23" customFormat="1" ht="18" customHeight="1" spans="1:12">
      <c r="A23" s="37"/>
      <c r="B23" s="40" t="s">
        <v>47</v>
      </c>
      <c r="C23" s="40">
        <f>C24+C26</f>
        <v>82.457</v>
      </c>
      <c r="D23" s="39"/>
      <c r="E23" s="40">
        <f t="shared" si="0"/>
        <v>82.457</v>
      </c>
      <c r="F23" s="10"/>
      <c r="G23" s="4"/>
      <c r="H23" s="41"/>
      <c r="I23" s="64"/>
      <c r="J23" s="9"/>
      <c r="K23" s="62"/>
      <c r="L23" s="65"/>
    </row>
    <row r="24" s="23" customFormat="1" ht="18" customHeight="1" spans="1:12">
      <c r="A24" s="37" t="s">
        <v>18</v>
      </c>
      <c r="B24" s="40" t="s">
        <v>19</v>
      </c>
      <c r="C24" s="40">
        <f>C25</f>
        <v>58.685</v>
      </c>
      <c r="D24" s="39"/>
      <c r="E24" s="40">
        <f t="shared" si="0"/>
        <v>58.685</v>
      </c>
      <c r="F24" s="6"/>
      <c r="G24" s="4"/>
      <c r="H24" s="41"/>
      <c r="I24" s="64"/>
      <c r="J24" s="9"/>
      <c r="K24" s="62"/>
      <c r="L24" s="65"/>
    </row>
    <row r="25" s="23" customFormat="1" ht="18" customHeight="1" spans="1:12">
      <c r="A25" s="37" t="s">
        <v>20</v>
      </c>
      <c r="B25" s="1" t="s">
        <v>48</v>
      </c>
      <c r="C25" s="1">
        <f>G25*H25/10000</f>
        <v>58.685</v>
      </c>
      <c r="D25" s="35"/>
      <c r="E25" s="1">
        <f t="shared" si="0"/>
        <v>58.685</v>
      </c>
      <c r="F25" s="11" t="s">
        <v>22</v>
      </c>
      <c r="G25" s="9">
        <v>1210</v>
      </c>
      <c r="H25" s="48">
        <v>485</v>
      </c>
      <c r="I25" s="64"/>
      <c r="J25" s="9">
        <v>24.5</v>
      </c>
      <c r="K25" s="62">
        <f>J25/370</f>
        <v>0.0662162162162162</v>
      </c>
      <c r="L25" s="65"/>
    </row>
    <row r="26" s="23" customFormat="1" ht="18" customHeight="1" spans="1:12">
      <c r="A26" s="37" t="s">
        <v>25</v>
      </c>
      <c r="B26" s="40" t="s">
        <v>26</v>
      </c>
      <c r="C26" s="40">
        <f>SUM(C27:C29)</f>
        <v>23.772</v>
      </c>
      <c r="D26" s="39"/>
      <c r="E26" s="40">
        <f t="shared" si="0"/>
        <v>23.772</v>
      </c>
      <c r="F26" s="10"/>
      <c r="G26" s="4"/>
      <c r="H26" s="41"/>
      <c r="I26" s="64"/>
      <c r="J26" s="9"/>
      <c r="K26" s="62"/>
      <c r="L26" s="65"/>
    </row>
    <row r="27" s="24" customFormat="1" ht="18" customHeight="1" spans="1:12">
      <c r="A27" s="34" t="s">
        <v>28</v>
      </c>
      <c r="B27" s="50" t="s">
        <v>34</v>
      </c>
      <c r="C27" s="1">
        <f>G27*H27/10000</f>
        <v>0.8</v>
      </c>
      <c r="D27" s="35"/>
      <c r="E27" s="1">
        <f t="shared" si="0"/>
        <v>0.8</v>
      </c>
      <c r="F27" s="11" t="s">
        <v>30</v>
      </c>
      <c r="G27" s="9">
        <v>1</v>
      </c>
      <c r="H27" s="49">
        <v>8000</v>
      </c>
      <c r="I27" s="62"/>
      <c r="J27" s="72">
        <v>2.45</v>
      </c>
      <c r="K27" s="73">
        <f>J27/370</f>
        <v>0.00662162162162162</v>
      </c>
      <c r="L27" s="71"/>
    </row>
    <row r="28" s="24" customFormat="1" ht="18" customHeight="1" spans="1:12">
      <c r="A28" s="34" t="s">
        <v>36</v>
      </c>
      <c r="B28" s="52" t="s">
        <v>49</v>
      </c>
      <c r="C28" s="1">
        <f>G28*H28/10000</f>
        <v>11.572</v>
      </c>
      <c r="D28" s="35"/>
      <c r="E28" s="1">
        <f t="shared" si="0"/>
        <v>11.572</v>
      </c>
      <c r="F28" s="11" t="s">
        <v>30</v>
      </c>
      <c r="G28" s="9">
        <v>22</v>
      </c>
      <c r="H28" s="49">
        <v>5260</v>
      </c>
      <c r="I28" s="62"/>
      <c r="J28" s="67"/>
      <c r="K28" s="68"/>
      <c r="L28" s="71"/>
    </row>
    <row r="29" s="24" customFormat="1" ht="18" customHeight="1" spans="1:12">
      <c r="A29" s="53">
        <v>3.1</v>
      </c>
      <c r="B29" s="54" t="s">
        <v>50</v>
      </c>
      <c r="C29" s="1">
        <f>G29*H29/10000</f>
        <v>11.4</v>
      </c>
      <c r="D29" s="35"/>
      <c r="E29" s="1">
        <f t="shared" si="0"/>
        <v>11.4</v>
      </c>
      <c r="F29" s="11" t="s">
        <v>30</v>
      </c>
      <c r="G29" s="9">
        <v>4</v>
      </c>
      <c r="H29" s="9">
        <v>28500</v>
      </c>
      <c r="I29" s="62"/>
      <c r="J29" s="46"/>
      <c r="K29" s="66"/>
      <c r="L29" s="71"/>
    </row>
    <row r="30" s="24" customFormat="1" ht="18" customHeight="1" spans="1:12">
      <c r="A30" s="53"/>
      <c r="B30" s="56" t="s">
        <v>51</v>
      </c>
      <c r="C30" s="1"/>
      <c r="D30" s="35">
        <f>SUM(D31:D36)</f>
        <v>30.3226282058558</v>
      </c>
      <c r="E30" s="1">
        <f>D30</f>
        <v>30.3226282058558</v>
      </c>
      <c r="F30" s="11"/>
      <c r="G30" s="9"/>
      <c r="H30" s="9"/>
      <c r="I30" s="62">
        <f>E30/E38</f>
        <v>0.0600845076551757</v>
      </c>
      <c r="J30" s="9"/>
      <c r="K30" s="62"/>
      <c r="L30" s="71"/>
    </row>
    <row r="31" customHeight="1" spans="1:12">
      <c r="A31" s="34" t="s">
        <v>20</v>
      </c>
      <c r="B31" s="54" t="s">
        <v>52</v>
      </c>
      <c r="C31" s="57"/>
      <c r="D31" s="1">
        <f>C38*0.025</f>
        <v>11.49111715785</v>
      </c>
      <c r="E31" s="1">
        <f t="shared" ref="E31:E37" si="1">D31</f>
        <v>11.49111715785</v>
      </c>
      <c r="F31" s="58"/>
      <c r="G31" s="59"/>
      <c r="H31" s="59"/>
      <c r="I31" s="64"/>
      <c r="J31" s="59"/>
      <c r="K31" s="59"/>
      <c r="L31" s="71"/>
    </row>
    <row r="32" customHeight="1" spans="1:12">
      <c r="A32" s="34" t="s">
        <v>23</v>
      </c>
      <c r="B32" s="54" t="s">
        <v>53</v>
      </c>
      <c r="C32" s="57"/>
      <c r="D32" s="1">
        <f>C38*0.00684</f>
        <v>3.14396965438776</v>
      </c>
      <c r="E32" s="1">
        <f t="shared" si="1"/>
        <v>3.14396965438776</v>
      </c>
      <c r="F32" s="58"/>
      <c r="G32" s="59"/>
      <c r="H32" s="59"/>
      <c r="I32" s="64"/>
      <c r="J32" s="59"/>
      <c r="K32" s="59"/>
      <c r="L32" s="71"/>
    </row>
    <row r="33" customHeight="1" spans="1:12">
      <c r="A33" s="34" t="s">
        <v>54</v>
      </c>
      <c r="B33" s="54" t="s">
        <v>55</v>
      </c>
      <c r="C33" s="57"/>
      <c r="D33" s="1">
        <f>C38*0.015</f>
        <v>6.89467029471</v>
      </c>
      <c r="E33" s="1">
        <f t="shared" si="1"/>
        <v>6.89467029471</v>
      </c>
      <c r="F33" s="58"/>
      <c r="G33" s="59"/>
      <c r="H33" s="59"/>
      <c r="I33" s="64"/>
      <c r="J33" s="59"/>
      <c r="K33" s="59"/>
      <c r="L33" s="71"/>
    </row>
    <row r="34" customHeight="1" spans="1:12">
      <c r="A34" s="34" t="s">
        <v>44</v>
      </c>
      <c r="B34" s="54" t="s">
        <v>56</v>
      </c>
      <c r="C34" s="57"/>
      <c r="D34" s="1">
        <f>C38*0.006</f>
        <v>2.757868117884</v>
      </c>
      <c r="E34" s="1">
        <f t="shared" si="1"/>
        <v>2.757868117884</v>
      </c>
      <c r="F34" s="58"/>
      <c r="G34" s="59"/>
      <c r="H34" s="59"/>
      <c r="I34" s="64"/>
      <c r="J34" s="59"/>
      <c r="K34" s="59"/>
      <c r="L34" s="71"/>
    </row>
    <row r="35" customHeight="1" spans="1:12">
      <c r="A35" s="54" t="s">
        <v>57</v>
      </c>
      <c r="B35" s="54" t="s">
        <v>58</v>
      </c>
      <c r="C35" s="54"/>
      <c r="D35" s="1">
        <f>E6*0.01</f>
        <v>3.77187686314</v>
      </c>
      <c r="E35" s="1">
        <f t="shared" si="1"/>
        <v>3.77187686314</v>
      </c>
      <c r="F35" s="58"/>
      <c r="G35" s="59"/>
      <c r="H35" s="59"/>
      <c r="I35" s="64"/>
      <c r="J35" s="59"/>
      <c r="K35" s="59"/>
      <c r="L35" s="71"/>
    </row>
    <row r="36" customHeight="1" spans="1:12">
      <c r="A36" s="54">
        <v>6</v>
      </c>
      <c r="B36" s="54" t="s">
        <v>59</v>
      </c>
      <c r="C36" s="54"/>
      <c r="D36" s="1">
        <f>E6*0.006</f>
        <v>2.263126117884</v>
      </c>
      <c r="E36" s="1">
        <f t="shared" si="1"/>
        <v>2.263126117884</v>
      </c>
      <c r="F36" s="58"/>
      <c r="G36" s="59"/>
      <c r="H36" s="59"/>
      <c r="I36" s="64"/>
      <c r="J36" s="59"/>
      <c r="K36" s="59"/>
      <c r="L36" s="71"/>
    </row>
    <row r="37" s="23" customFormat="1" customHeight="1" spans="1:12">
      <c r="A37" s="56"/>
      <c r="B37" s="56" t="s">
        <v>60</v>
      </c>
      <c r="C37" s="56"/>
      <c r="D37" s="40">
        <f>(C38+D30)*0.03</f>
        <v>14.6990194355957</v>
      </c>
      <c r="E37" s="40">
        <f t="shared" si="1"/>
        <v>14.6990194355957</v>
      </c>
      <c r="F37" s="60"/>
      <c r="G37" s="61"/>
      <c r="H37" s="61"/>
      <c r="I37" s="64">
        <f>E37/E38</f>
        <v>0.029126213592233</v>
      </c>
      <c r="J37" s="59"/>
      <c r="K37" s="59"/>
      <c r="L37" s="65"/>
    </row>
    <row r="38" customHeight="1" spans="1:12">
      <c r="A38" s="54" t="s">
        <v>12</v>
      </c>
      <c r="B38" s="54"/>
      <c r="C38" s="40">
        <f>C5</f>
        <v>459.644686314</v>
      </c>
      <c r="D38" s="40">
        <f>D30+D37</f>
        <v>45.0216476414514</v>
      </c>
      <c r="E38" s="40">
        <f>C38+D38</f>
        <v>504.666333955451</v>
      </c>
      <c r="F38" s="58"/>
      <c r="G38" s="59"/>
      <c r="H38" s="59"/>
      <c r="I38" s="64">
        <f>I37+I30+I5</f>
        <v>1</v>
      </c>
      <c r="J38" s="59"/>
      <c r="K38" s="59"/>
      <c r="L38" s="71"/>
    </row>
  </sheetData>
  <mergeCells count="21">
    <mergeCell ref="A1:L1"/>
    <mergeCell ref="A2:L2"/>
    <mergeCell ref="C3:E3"/>
    <mergeCell ref="F3:H3"/>
    <mergeCell ref="A38:B38"/>
    <mergeCell ref="A3:A4"/>
    <mergeCell ref="B3:B4"/>
    <mergeCell ref="I3:I4"/>
    <mergeCell ref="J3:J4"/>
    <mergeCell ref="J8:J9"/>
    <mergeCell ref="J12:J14"/>
    <mergeCell ref="J16:J18"/>
    <mergeCell ref="J20:J21"/>
    <mergeCell ref="J27:J29"/>
    <mergeCell ref="K3:K4"/>
    <mergeCell ref="K8:K9"/>
    <mergeCell ref="K12:K14"/>
    <mergeCell ref="K16:K18"/>
    <mergeCell ref="K20:K21"/>
    <mergeCell ref="K27:K29"/>
    <mergeCell ref="L3:L4"/>
  </mergeCells>
  <pageMargins left="0.590277777777778" right="0.590277777777778" top="1" bottom="1" header="0.388888888888889" footer="0.279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7" workbookViewId="0">
      <selection activeCell="A1" sqref="A1:G24"/>
    </sheetView>
  </sheetViews>
  <sheetFormatPr defaultColWidth="8.8" defaultRowHeight="14.25" outlineLevelCol="6"/>
  <sheetData>
    <row r="1" ht="36.75" spans="1:7">
      <c r="A1" s="17" t="s">
        <v>61</v>
      </c>
      <c r="B1" s="17" t="s">
        <v>62</v>
      </c>
      <c r="C1" s="17" t="s">
        <v>63</v>
      </c>
      <c r="D1" s="18" t="s">
        <v>64</v>
      </c>
      <c r="E1" s="18" t="s">
        <v>65</v>
      </c>
      <c r="F1" s="18" t="s">
        <v>66</v>
      </c>
      <c r="G1" s="17" t="s">
        <v>67</v>
      </c>
    </row>
    <row r="2" spans="1:7">
      <c r="A2" s="19" t="s">
        <v>17</v>
      </c>
      <c r="B2" s="20"/>
      <c r="C2" s="20"/>
      <c r="D2" s="20"/>
      <c r="E2" s="20"/>
      <c r="F2" s="20"/>
      <c r="G2" s="20"/>
    </row>
    <row r="3" spans="1:7">
      <c r="A3" s="20">
        <v>1</v>
      </c>
      <c r="B3" s="21" t="s">
        <v>19</v>
      </c>
      <c r="C3" s="20" t="s">
        <v>68</v>
      </c>
      <c r="D3" s="20">
        <v>2000</v>
      </c>
      <c r="E3" s="20">
        <v>150</v>
      </c>
      <c r="F3" s="20">
        <f t="shared" ref="F3:F8" si="0">D3*E3</f>
        <v>300000</v>
      </c>
      <c r="G3" s="20"/>
    </row>
    <row r="4" spans="1:7">
      <c r="A4" s="20"/>
      <c r="B4" s="20"/>
      <c r="C4" s="21" t="s">
        <v>69</v>
      </c>
      <c r="D4" s="20">
        <v>1500</v>
      </c>
      <c r="E4" s="20">
        <v>190</v>
      </c>
      <c r="F4" s="20">
        <f t="shared" si="0"/>
        <v>285000</v>
      </c>
      <c r="G4" s="20"/>
    </row>
    <row r="5" spans="1:7">
      <c r="A5" s="20"/>
      <c r="B5" s="20"/>
      <c r="C5" s="21" t="s">
        <v>70</v>
      </c>
      <c r="D5" s="20">
        <v>600</v>
      </c>
      <c r="E5" s="20" t="s">
        <v>71</v>
      </c>
      <c r="F5" s="20">
        <f t="shared" si="0"/>
        <v>180000</v>
      </c>
      <c r="G5" s="20"/>
    </row>
    <row r="6" spans="1:7">
      <c r="A6" s="20">
        <v>2</v>
      </c>
      <c r="B6" s="21" t="s">
        <v>72</v>
      </c>
      <c r="C6" s="20" t="s">
        <v>68</v>
      </c>
      <c r="D6" s="20">
        <v>300</v>
      </c>
      <c r="E6" s="20">
        <v>150</v>
      </c>
      <c r="F6" s="20">
        <f t="shared" si="0"/>
        <v>45000</v>
      </c>
      <c r="G6" s="20"/>
    </row>
    <row r="7" spans="1:7">
      <c r="A7" s="20"/>
      <c r="B7" s="20"/>
      <c r="C7" s="21" t="s">
        <v>69</v>
      </c>
      <c r="D7" s="20">
        <v>100</v>
      </c>
      <c r="E7" s="20">
        <v>190</v>
      </c>
      <c r="F7" s="20">
        <f t="shared" si="0"/>
        <v>19000</v>
      </c>
      <c r="G7" s="20"/>
    </row>
    <row r="8" spans="1:7">
      <c r="A8" s="20"/>
      <c r="B8" s="20"/>
      <c r="C8" s="21" t="s">
        <v>70</v>
      </c>
      <c r="D8" s="20">
        <v>30</v>
      </c>
      <c r="E8" s="20" t="s">
        <v>71</v>
      </c>
      <c r="F8" s="20">
        <f t="shared" si="0"/>
        <v>9000</v>
      </c>
      <c r="G8" s="20"/>
    </row>
    <row r="9" spans="1:7">
      <c r="A9" s="20">
        <v>3</v>
      </c>
      <c r="B9" s="21" t="s">
        <v>73</v>
      </c>
      <c r="C9" s="20" t="s">
        <v>68</v>
      </c>
      <c r="D9" s="20">
        <v>100</v>
      </c>
      <c r="E9" s="20">
        <v>150</v>
      </c>
      <c r="F9" s="20">
        <f t="shared" ref="F9:F23" si="1">D9*E9</f>
        <v>15000</v>
      </c>
      <c r="G9" s="20"/>
    </row>
    <row r="10" spans="1:7">
      <c r="A10" s="20"/>
      <c r="B10" s="20"/>
      <c r="C10" s="21" t="s">
        <v>74</v>
      </c>
      <c r="D10" s="20">
        <v>100</v>
      </c>
      <c r="E10" s="20">
        <v>240</v>
      </c>
      <c r="F10" s="20">
        <f t="shared" si="1"/>
        <v>24000</v>
      </c>
      <c r="G10" s="20"/>
    </row>
    <row r="11" spans="1:7">
      <c r="A11" s="20"/>
      <c r="B11" s="20"/>
      <c r="C11" s="21" t="s">
        <v>70</v>
      </c>
      <c r="D11" s="20">
        <v>60</v>
      </c>
      <c r="E11" s="20" t="s">
        <v>71</v>
      </c>
      <c r="F11" s="20">
        <f t="shared" si="1"/>
        <v>18000</v>
      </c>
      <c r="G11" s="20"/>
    </row>
    <row r="12" spans="1:7">
      <c r="A12" s="20">
        <v>4</v>
      </c>
      <c r="B12" s="21" t="s">
        <v>27</v>
      </c>
      <c r="C12" s="20" t="s">
        <v>68</v>
      </c>
      <c r="D12" s="20">
        <v>200</v>
      </c>
      <c r="E12" s="20">
        <v>150</v>
      </c>
      <c r="F12" s="20">
        <f t="shared" si="1"/>
        <v>30000</v>
      </c>
      <c r="G12" s="20"/>
    </row>
    <row r="13" spans="1:7">
      <c r="A13" s="20"/>
      <c r="B13" s="20"/>
      <c r="C13" s="21" t="s">
        <v>69</v>
      </c>
      <c r="D13" s="20">
        <v>100</v>
      </c>
      <c r="E13" s="20">
        <v>190</v>
      </c>
      <c r="F13" s="20">
        <f t="shared" si="1"/>
        <v>19000</v>
      </c>
      <c r="G13" s="20"/>
    </row>
    <row r="14" spans="1:7">
      <c r="A14" s="20"/>
      <c r="B14" s="20"/>
      <c r="C14" s="21" t="s">
        <v>70</v>
      </c>
      <c r="D14" s="20">
        <v>0</v>
      </c>
      <c r="E14" s="20" t="s">
        <v>71</v>
      </c>
      <c r="F14" s="20">
        <f t="shared" si="1"/>
        <v>0</v>
      </c>
      <c r="G14" s="20"/>
    </row>
    <row r="15" spans="1:7">
      <c r="A15" s="20">
        <v>5</v>
      </c>
      <c r="B15" s="21" t="s">
        <v>75</v>
      </c>
      <c r="C15" s="20" t="s">
        <v>68</v>
      </c>
      <c r="D15" s="20">
        <v>50</v>
      </c>
      <c r="E15" s="20">
        <v>150</v>
      </c>
      <c r="F15" s="20">
        <f t="shared" si="1"/>
        <v>7500</v>
      </c>
      <c r="G15" s="20"/>
    </row>
    <row r="16" spans="1:7">
      <c r="A16" s="20"/>
      <c r="B16" s="20"/>
      <c r="C16" s="21" t="s">
        <v>69</v>
      </c>
      <c r="D16" s="20">
        <v>10</v>
      </c>
      <c r="E16" s="20">
        <v>190</v>
      </c>
      <c r="F16" s="20">
        <f t="shared" si="1"/>
        <v>1900</v>
      </c>
      <c r="G16" s="20"/>
    </row>
    <row r="17" spans="1:7">
      <c r="A17" s="20"/>
      <c r="B17" s="20"/>
      <c r="C17" s="21" t="s">
        <v>70</v>
      </c>
      <c r="D17" s="20">
        <v>0</v>
      </c>
      <c r="E17" s="20" t="s">
        <v>71</v>
      </c>
      <c r="F17" s="20">
        <f t="shared" si="1"/>
        <v>0</v>
      </c>
      <c r="G17" s="20"/>
    </row>
    <row r="18" spans="1:7">
      <c r="A18" s="22" t="s">
        <v>47</v>
      </c>
      <c r="B18" s="22"/>
      <c r="C18" s="22"/>
      <c r="D18" s="22"/>
      <c r="E18" s="22"/>
      <c r="F18" s="22"/>
      <c r="G18" s="22"/>
    </row>
    <row r="19" spans="1:7">
      <c r="A19" s="20">
        <v>1</v>
      </c>
      <c r="B19" s="21" t="s">
        <v>19</v>
      </c>
      <c r="C19" s="20" t="s">
        <v>68</v>
      </c>
      <c r="D19" s="20">
        <v>800</v>
      </c>
      <c r="E19" s="20">
        <v>150</v>
      </c>
      <c r="F19" s="20">
        <f t="shared" ref="F19:F24" si="2">D19*E19</f>
        <v>120000</v>
      </c>
      <c r="G19" s="20"/>
    </row>
    <row r="20" spans="1:7">
      <c r="A20" s="20"/>
      <c r="B20" s="20"/>
      <c r="C20" s="21" t="s">
        <v>69</v>
      </c>
      <c r="D20" s="20">
        <v>500</v>
      </c>
      <c r="E20" s="20">
        <v>190</v>
      </c>
      <c r="F20" s="20">
        <f t="shared" si="2"/>
        <v>95000</v>
      </c>
      <c r="G20" s="20"/>
    </row>
    <row r="21" spans="1:7">
      <c r="A21" s="20"/>
      <c r="B21" s="20"/>
      <c r="C21" s="21" t="s">
        <v>70</v>
      </c>
      <c r="D21" s="20">
        <v>100</v>
      </c>
      <c r="E21" s="20" t="s">
        <v>71</v>
      </c>
      <c r="F21" s="20">
        <f t="shared" si="2"/>
        <v>30000</v>
      </c>
      <c r="G21" s="20"/>
    </row>
    <row r="22" spans="1:7">
      <c r="A22" s="20">
        <v>2</v>
      </c>
      <c r="B22" s="21" t="s">
        <v>76</v>
      </c>
      <c r="C22" s="20" t="s">
        <v>68</v>
      </c>
      <c r="D22" s="20">
        <v>100</v>
      </c>
      <c r="E22" s="20">
        <v>150</v>
      </c>
      <c r="F22" s="20">
        <f t="shared" si="2"/>
        <v>15000</v>
      </c>
      <c r="G22" s="20"/>
    </row>
    <row r="23" spans="1:7">
      <c r="A23" s="20"/>
      <c r="B23" s="20"/>
      <c r="C23" s="21" t="s">
        <v>69</v>
      </c>
      <c r="D23" s="20">
        <v>50</v>
      </c>
      <c r="E23" s="20">
        <v>190</v>
      </c>
      <c r="F23" s="20">
        <f t="shared" si="2"/>
        <v>9500</v>
      </c>
      <c r="G23" s="20"/>
    </row>
    <row r="24" spans="1:7">
      <c r="A24" s="20"/>
      <c r="B24" s="20"/>
      <c r="C24" s="21" t="s">
        <v>70</v>
      </c>
      <c r="D24" s="20">
        <v>0</v>
      </c>
      <c r="E24" s="20" t="s">
        <v>71</v>
      </c>
      <c r="F24" s="20">
        <f t="shared" si="2"/>
        <v>0</v>
      </c>
      <c r="G24" s="20"/>
    </row>
  </sheetData>
  <mergeCells count="16">
    <mergeCell ref="A2:G2"/>
    <mergeCell ref="A18:G18"/>
    <mergeCell ref="A3:A5"/>
    <mergeCell ref="A6:A8"/>
    <mergeCell ref="A9:A11"/>
    <mergeCell ref="A12:A14"/>
    <mergeCell ref="A15:A17"/>
    <mergeCell ref="A19:A21"/>
    <mergeCell ref="A22:A24"/>
    <mergeCell ref="B3:B5"/>
    <mergeCell ref="B6:B8"/>
    <mergeCell ref="B9:B11"/>
    <mergeCell ref="B12:B14"/>
    <mergeCell ref="B15:B17"/>
    <mergeCell ref="B19:B21"/>
    <mergeCell ref="B22:B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zoomScale="145" zoomScaleNormal="145" workbookViewId="0">
      <selection activeCell="F3" sqref="F3"/>
    </sheetView>
  </sheetViews>
  <sheetFormatPr defaultColWidth="9" defaultRowHeight="14.25" outlineLevelCol="5"/>
  <cols>
    <col min="2" max="2" width="25.75" customWidth="1"/>
    <col min="5" max="5" width="20.375" customWidth="1"/>
    <col min="6" max="6" width="18.125" customWidth="1"/>
  </cols>
  <sheetData>
    <row r="1" spans="1:6">
      <c r="A1" s="1"/>
      <c r="B1" s="1"/>
      <c r="C1" s="1"/>
      <c r="D1" s="1"/>
      <c r="E1" s="1"/>
      <c r="F1" s="1"/>
    </row>
    <row r="2" ht="24" spans="1:6">
      <c r="A2" s="1" t="s">
        <v>77</v>
      </c>
      <c r="B2" s="1" t="s">
        <v>3</v>
      </c>
      <c r="C2" s="1" t="s">
        <v>13</v>
      </c>
      <c r="D2" s="1" t="s">
        <v>14</v>
      </c>
      <c r="E2" s="1" t="s">
        <v>78</v>
      </c>
      <c r="F2" s="1" t="s">
        <v>79</v>
      </c>
    </row>
    <row r="3" spans="1:6">
      <c r="A3" s="2">
        <v>1</v>
      </c>
      <c r="B3" s="3" t="s">
        <v>17</v>
      </c>
      <c r="C3" s="4"/>
      <c r="D3" s="4"/>
      <c r="E3" s="4"/>
      <c r="F3" s="1">
        <f>SUM(F4:F26)</f>
        <v>475.746686314</v>
      </c>
    </row>
    <row r="4" spans="1:6">
      <c r="A4" s="2">
        <v>2</v>
      </c>
      <c r="B4" s="5" t="s">
        <v>19</v>
      </c>
      <c r="C4" s="6"/>
      <c r="D4" s="4"/>
      <c r="E4" s="4"/>
      <c r="F4" s="1"/>
    </row>
    <row r="5" spans="1:6">
      <c r="A5" s="2">
        <v>3</v>
      </c>
      <c r="B5" s="7" t="s">
        <v>21</v>
      </c>
      <c r="C5" s="8" t="s">
        <v>22</v>
      </c>
      <c r="D5" s="9">
        <v>1300</v>
      </c>
      <c r="E5" s="9">
        <v>780</v>
      </c>
      <c r="F5" s="1">
        <f>D5*E5/10000</f>
        <v>101.4</v>
      </c>
    </row>
    <row r="6" spans="1:6">
      <c r="A6" s="2">
        <v>4</v>
      </c>
      <c r="B6" s="7" t="s">
        <v>24</v>
      </c>
      <c r="C6" s="8" t="s">
        <v>22</v>
      </c>
      <c r="D6" s="9">
        <v>2740</v>
      </c>
      <c r="E6" s="9">
        <v>728</v>
      </c>
      <c r="F6" s="1">
        <f t="shared" ref="F6:F17" si="0">D6*E6/10000</f>
        <v>199.472</v>
      </c>
    </row>
    <row r="7" spans="1:6">
      <c r="A7" s="2">
        <v>5</v>
      </c>
      <c r="B7" s="5" t="s">
        <v>26</v>
      </c>
      <c r="C7" s="10"/>
      <c r="D7" s="4"/>
      <c r="E7" s="4"/>
      <c r="F7" s="1"/>
    </row>
    <row r="8" spans="1:6">
      <c r="A8" s="2">
        <v>6</v>
      </c>
      <c r="B8" s="5" t="s">
        <v>27</v>
      </c>
      <c r="C8" s="6"/>
      <c r="D8" s="4"/>
      <c r="E8" s="9"/>
      <c r="F8" s="1"/>
    </row>
    <row r="9" spans="1:6">
      <c r="A9" s="2">
        <v>7</v>
      </c>
      <c r="B9" s="7" t="s">
        <v>29</v>
      </c>
      <c r="C9" s="11" t="s">
        <v>30</v>
      </c>
      <c r="D9" s="9">
        <v>2</v>
      </c>
      <c r="E9" s="9">
        <v>51503.86272</v>
      </c>
      <c r="F9" s="1">
        <f t="shared" si="0"/>
        <v>10.300772544</v>
      </c>
    </row>
    <row r="10" spans="1:6">
      <c r="A10" s="2">
        <v>8</v>
      </c>
      <c r="B10" s="7" t="s">
        <v>32</v>
      </c>
      <c r="C10" s="11" t="s">
        <v>30</v>
      </c>
      <c r="D10" s="9">
        <v>2</v>
      </c>
      <c r="E10" s="9">
        <v>32311.2096</v>
      </c>
      <c r="F10" s="1">
        <f t="shared" si="0"/>
        <v>6.46224192</v>
      </c>
    </row>
    <row r="11" spans="1:6">
      <c r="A11" s="2">
        <v>9</v>
      </c>
      <c r="B11" s="12" t="s">
        <v>34</v>
      </c>
      <c r="C11" s="11" t="s">
        <v>30</v>
      </c>
      <c r="D11" s="9">
        <v>2</v>
      </c>
      <c r="E11" s="9">
        <v>8000</v>
      </c>
      <c r="F11" s="1">
        <f t="shared" si="0"/>
        <v>1.6</v>
      </c>
    </row>
    <row r="12" spans="1:6">
      <c r="A12" s="2">
        <v>10</v>
      </c>
      <c r="B12" s="13" t="s">
        <v>35</v>
      </c>
      <c r="C12" s="10"/>
      <c r="D12" s="4"/>
      <c r="E12" s="9"/>
      <c r="F12" s="1"/>
    </row>
    <row r="13" spans="1:6">
      <c r="A13" s="2">
        <v>11</v>
      </c>
      <c r="B13" s="14" t="s">
        <v>37</v>
      </c>
      <c r="C13" s="11" t="s">
        <v>30</v>
      </c>
      <c r="D13" s="9">
        <v>11</v>
      </c>
      <c r="E13" s="9">
        <v>8344.8394</v>
      </c>
      <c r="F13" s="1">
        <f t="shared" si="0"/>
        <v>9.17932334</v>
      </c>
    </row>
    <row r="14" spans="1:6">
      <c r="A14" s="2">
        <v>12</v>
      </c>
      <c r="B14" s="15" t="s">
        <v>38</v>
      </c>
      <c r="C14" s="11" t="s">
        <v>30</v>
      </c>
      <c r="D14" s="9">
        <v>9</v>
      </c>
      <c r="E14" s="9">
        <v>31288.4255</v>
      </c>
      <c r="F14" s="1">
        <f t="shared" si="0"/>
        <v>28.15958295</v>
      </c>
    </row>
    <row r="15" spans="1:6">
      <c r="A15" s="2">
        <v>13</v>
      </c>
      <c r="B15" s="15" t="s">
        <v>39</v>
      </c>
      <c r="C15" s="11" t="s">
        <v>30</v>
      </c>
      <c r="D15" s="9">
        <v>11</v>
      </c>
      <c r="E15" s="9">
        <v>12839.0434</v>
      </c>
      <c r="F15" s="1">
        <f t="shared" si="0"/>
        <v>14.12294774</v>
      </c>
    </row>
    <row r="16" spans="1:6">
      <c r="A16" s="2">
        <v>14</v>
      </c>
      <c r="B16" s="16" t="s">
        <v>40</v>
      </c>
      <c r="C16" s="10"/>
      <c r="D16" s="4"/>
      <c r="E16" s="9"/>
      <c r="F16" s="1"/>
    </row>
    <row r="17" spans="1:6">
      <c r="A17" s="2">
        <v>15</v>
      </c>
      <c r="B17" s="15" t="s">
        <v>41</v>
      </c>
      <c r="C17" s="11" t="s">
        <v>30</v>
      </c>
      <c r="D17" s="9">
        <v>1</v>
      </c>
      <c r="E17" s="9">
        <v>65745.7844</v>
      </c>
      <c r="F17" s="1">
        <f t="shared" si="0"/>
        <v>6.57457844</v>
      </c>
    </row>
    <row r="18" spans="1:6">
      <c r="A18" s="2">
        <v>16</v>
      </c>
      <c r="B18" s="15" t="s">
        <v>43</v>
      </c>
      <c r="C18" s="11" t="s">
        <v>30</v>
      </c>
      <c r="D18" s="9">
        <v>2</v>
      </c>
      <c r="E18" s="9">
        <v>59041.1969</v>
      </c>
      <c r="F18" s="1">
        <f t="shared" ref="F18:F26" si="1">D18*E18/10000</f>
        <v>11.80823938</v>
      </c>
    </row>
    <row r="19" spans="1:6">
      <c r="A19" s="2">
        <v>17</v>
      </c>
      <c r="B19" s="5" t="s">
        <v>45</v>
      </c>
      <c r="C19" s="10" t="s">
        <v>46</v>
      </c>
      <c r="D19" s="4">
        <v>1</v>
      </c>
      <c r="E19" s="4">
        <v>30000</v>
      </c>
      <c r="F19" s="1">
        <f t="shared" si="1"/>
        <v>3</v>
      </c>
    </row>
    <row r="20" spans="1:6">
      <c r="A20" s="2">
        <v>18</v>
      </c>
      <c r="B20" s="5" t="s">
        <v>47</v>
      </c>
      <c r="C20" s="10"/>
      <c r="D20" s="4"/>
      <c r="E20" s="4"/>
      <c r="F20" s="1"/>
    </row>
    <row r="21" spans="1:6">
      <c r="A21" s="2">
        <v>19</v>
      </c>
      <c r="B21" s="5" t="s">
        <v>19</v>
      </c>
      <c r="C21" s="6"/>
      <c r="D21" s="4"/>
      <c r="E21" s="4"/>
      <c r="F21" s="1"/>
    </row>
    <row r="22" spans="1:6">
      <c r="A22" s="2">
        <v>20</v>
      </c>
      <c r="B22" s="7" t="s">
        <v>48</v>
      </c>
      <c r="C22" s="11" t="s">
        <v>22</v>
      </c>
      <c r="D22" s="9">
        <v>1210</v>
      </c>
      <c r="E22" s="9">
        <v>495</v>
      </c>
      <c r="F22" s="1">
        <f t="shared" si="1"/>
        <v>59.895</v>
      </c>
    </row>
    <row r="23" spans="1:6">
      <c r="A23" s="2">
        <v>21</v>
      </c>
      <c r="B23" s="5" t="s">
        <v>26</v>
      </c>
      <c r="C23" s="10"/>
      <c r="D23" s="4"/>
      <c r="E23" s="4"/>
      <c r="F23" s="1"/>
    </row>
    <row r="24" spans="1:6">
      <c r="A24" s="2">
        <v>22</v>
      </c>
      <c r="B24" s="12" t="s">
        <v>34</v>
      </c>
      <c r="C24" s="11" t="s">
        <v>30</v>
      </c>
      <c r="D24" s="9">
        <v>1</v>
      </c>
      <c r="E24" s="9">
        <v>8000</v>
      </c>
      <c r="F24" s="1">
        <f t="shared" si="1"/>
        <v>0.8</v>
      </c>
    </row>
    <row r="25" spans="1:6">
      <c r="A25" s="2">
        <v>23</v>
      </c>
      <c r="B25" s="14" t="s">
        <v>49</v>
      </c>
      <c r="C25" s="11" t="s">
        <v>30</v>
      </c>
      <c r="D25" s="9">
        <v>22</v>
      </c>
      <c r="E25" s="9">
        <v>5260</v>
      </c>
      <c r="F25" s="1">
        <f t="shared" si="1"/>
        <v>11.572</v>
      </c>
    </row>
    <row r="26" spans="1:6">
      <c r="A26" s="2">
        <v>24</v>
      </c>
      <c r="B26" s="15" t="s">
        <v>50</v>
      </c>
      <c r="C26" s="11" t="s">
        <v>30</v>
      </c>
      <c r="D26" s="9">
        <v>4</v>
      </c>
      <c r="E26" s="9">
        <v>28500</v>
      </c>
      <c r="F26" s="1">
        <f t="shared" si="1"/>
        <v>11.4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综合概算表</vt:lpstr>
      <vt:lpstr>劳务报酬</vt:lpstr>
      <vt:lpstr>劳务用工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WPS_1178778167</cp:lastModifiedBy>
  <cp:revision>1</cp:revision>
  <dcterms:created xsi:type="dcterms:W3CDTF">2013-07-24T01:08:00Z</dcterms:created>
  <cp:lastPrinted>2019-07-09T08:42:00Z</cp:lastPrinted>
  <dcterms:modified xsi:type="dcterms:W3CDTF">2023-11-23T07:43:08Z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164FF935CDDC4DA787BC8423137E2B40_13</vt:lpwstr>
  </property>
  <property fmtid="{D5CDD505-2E9C-101B-9397-08002B2CF9AE}" pid="4" name="KSOReadingLayout">
    <vt:bool>true</vt:bool>
  </property>
</Properties>
</file>