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44"/>
  </bookViews>
  <sheets>
    <sheet name="Sheet1" sheetId="1" r:id="rId1"/>
  </sheets>
  <definedNames>
    <definedName name="_xlnm._FilterDatabase" localSheetId="0" hidden="1">Sheet1!$A$2:$R$63</definedName>
    <definedName name="_xlnm.Print_Area" localSheetId="0">Sheet1!$A$1:$M$63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<sst xmlns="http://schemas.openxmlformats.org/spreadsheetml/2006/main" count="107" uniqueCount="49">
  <si>
    <t>关于2024年平罗县“暖冬消费季”发放的政府惠民电子消费券统计汇总表</t>
  </si>
  <si>
    <t>序号</t>
  </si>
  <si>
    <t>商户名称</t>
  </si>
  <si>
    <t>参与活动</t>
  </si>
  <si>
    <t>交易笔数</t>
  </si>
  <si>
    <t>交易金额</t>
  </si>
  <si>
    <t>核销交易笔数</t>
  </si>
  <si>
    <t>核销交易金额</t>
  </si>
  <si>
    <t>政府补贴金额</t>
  </si>
  <si>
    <t>商户承担金额</t>
  </si>
  <si>
    <t>优惠金额合计</t>
  </si>
  <si>
    <t>已拨付资金</t>
  </si>
  <si>
    <t>剩余未拨付资金</t>
  </si>
  <si>
    <t>备注</t>
  </si>
  <si>
    <t>中石化平南加油站</t>
  </si>
  <si>
    <t>满200减40加油券</t>
  </si>
  <si>
    <t>满100减30便利店消费券</t>
  </si>
  <si>
    <t>中石化众帮加油站</t>
  </si>
  <si>
    <t>中石化平陶加油站</t>
  </si>
  <si>
    <t>中石化平北加油站</t>
  </si>
  <si>
    <t>中石化平西加油站</t>
  </si>
  <si>
    <t>中石化水泉子加油加气站</t>
  </si>
  <si>
    <t>中石化平大加油站</t>
  </si>
  <si>
    <t>平罗县沙湖友联石油有限公司</t>
  </si>
  <si>
    <t>中国石油天然气有限公司宁夏石嘴山分公司灵沙加油站</t>
  </si>
  <si>
    <t>中国石油天然气有限公司宁夏石嘴山分公司精细化工园加油站</t>
  </si>
  <si>
    <t>中国石油天然气有限公司宁夏石嘴山分公司太沙工业园加油站</t>
  </si>
  <si>
    <t>中国石油天然气有限公司宁夏石嘴山分公司太西加油站</t>
  </si>
  <si>
    <t>中国石油天然气有限公司宁夏石嘴山分公司平罗红崖子加油站</t>
  </si>
  <si>
    <t>中国石油天然气有限公司宁夏石嘴山分公司远景加油站</t>
  </si>
  <si>
    <t>中国石油天然气有限公司宁夏石嘴山分公司汝箕沟口加油站</t>
  </si>
  <si>
    <t>中国石油天然气有限公司宁夏石嘴山分公司马太沟南街加油站</t>
  </si>
  <si>
    <t>中国石油天然气有限公司宁夏石嘴山分公司平罗县南门加油站</t>
  </si>
  <si>
    <t>中国石油天然气有限公司宁夏石嘴山分公司头闸加油站</t>
  </si>
  <si>
    <t>中国石油天然气有限公司宁夏石嘴山分公司下庙加油站</t>
  </si>
  <si>
    <t>中国石油天然气有限公司宁夏石嘴山分公司平罗加油站</t>
  </si>
  <si>
    <t>中国石油天然气有限公司宁夏石嘴山分公司平罗亲水大道西环加油站</t>
  </si>
  <si>
    <t>中国石油天然气有限公司宁夏石嘴山分公司平罗东环路加油站</t>
  </si>
  <si>
    <t>中国石油天然气有限公司宁夏石嘴山分公司头石路加油站</t>
  </si>
  <si>
    <t>中国石油天然气有限公司宁夏石嘴山分公司平罗东门加油站</t>
  </si>
  <si>
    <t>中国石油天然气有限公司宁夏石嘴山分公司渠口乡加油站</t>
  </si>
  <si>
    <t>中国石油天然气有限公司宁夏石嘴山分公司太沙加油站</t>
  </si>
  <si>
    <t>中国石油天然气有限公司宁夏石嘴山分公司通伏加油站</t>
  </si>
  <si>
    <t>中国石油天然气有限公司宁夏石嘴山分公司平罗北门加油站</t>
  </si>
  <si>
    <t>中国石油天然气有限公司宁夏石嘴山分公司姚伏加油站</t>
  </si>
  <si>
    <t>宁夏中海石油销售有限公司</t>
  </si>
  <si>
    <t>平罗县福源湖加油加气站</t>
  </si>
  <si>
    <t>宁夏天汇广通能源有限公司</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</si>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</sst>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3">
    <font>
      <sz val="11"/>
      <color theme="1"/>
      <name val="宋体"/>
      <charset val="134"/>
      <scheme val="minor"/>
    </font>
    <font>
      <b/>
      <sz val="11"/>
      <color theme="1"/>
      <name val="宋体"/>
      <charset val="134"/>
      <scheme val="minor"/>
    </font>
    <font>
      <sz val="20"/>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8"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9" applyNumberFormat="0" applyFill="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11" fillId="0" borderId="0" applyNumberFormat="0" applyFill="0" applyBorder="0" applyAlignment="0" applyProtection="0">
      <alignment vertical="center"/>
    </xf>
    <xf numFmtId="0" fontId="12" fillId="3" borderId="11" applyNumberFormat="0" applyAlignment="0" applyProtection="0">
      <alignment vertical="center"/>
    </xf>
    <xf numFmtId="0" fontId="13" fillId="4" borderId="12" applyNumberFormat="0" applyAlignment="0" applyProtection="0">
      <alignment vertical="center"/>
    </xf>
    <xf numFmtId="0" fontId="14" fillId="4" borderId="11" applyNumberFormat="0" applyAlignment="0" applyProtection="0">
      <alignment vertical="center"/>
    </xf>
    <xf numFmtId="0" fontId="15" fillId="5" borderId="13" applyNumberFormat="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41">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1" fillId="0" borderId="0" xfId="0" applyFont="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176" fontId="0" fillId="0" borderId="0" xfId="0" applyNumberFormat="1" applyAlignment="1">
      <alignment horizontal="right" vertical="center"/>
    </xf>
    <xf numFmtId="177" fontId="0" fillId="0" borderId="0" xfId="0" applyNumberFormat="1" applyAlignment="1">
      <alignment horizontal="center" vertical="center"/>
    </xf>
    <xf numFmtId="176" fontId="0" fillId="0" borderId="0" xfId="0" applyNumberFormat="1">
      <alignment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176" fontId="2" fillId="0" borderId="0" xfId="0" applyNumberFormat="1" applyFont="1" applyAlignment="1">
      <alignment horizontal="right" vertical="center" wrapText="1"/>
    </xf>
    <xf numFmtId="177" fontId="2" fillId="0" borderId="0" xfId="0" applyNumberFormat="1" applyFont="1" applyAlignment="1">
      <alignment horizontal="center" vertical="center" wrapText="1"/>
    </xf>
    <xf numFmtId="176" fontId="2" fillId="0" borderId="0" xfId="0" applyNumberFormat="1" applyFont="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0" fontId="0" fillId="0" borderId="2" xfId="0"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176" fontId="0" fillId="0" borderId="1" xfId="0" applyNumberFormat="1" applyBorder="1" applyAlignment="1">
      <alignment horizontal="right" vertical="center"/>
    </xf>
    <xf numFmtId="176" fontId="0" fillId="0" borderId="1" xfId="0" applyNumberFormat="1" applyBorder="1">
      <alignment vertical="center"/>
    </xf>
    <xf numFmtId="0" fontId="0" fillId="0" borderId="3" xfId="0" applyBorder="1" applyAlignment="1">
      <alignment horizontal="center" vertical="center"/>
    </xf>
    <xf numFmtId="0" fontId="3" fillId="0" borderId="3" xfId="0" applyFont="1" applyFill="1" applyBorder="1" applyAlignment="1">
      <alignment horizontal="center" vertical="center" wrapText="1"/>
    </xf>
    <xf numFmtId="0" fontId="0" fillId="0" borderId="2" xfId="0" applyFill="1" applyBorder="1" applyAlignment="1">
      <alignment horizontal="center" vertical="center"/>
    </xf>
    <xf numFmtId="176" fontId="0" fillId="0" borderId="1" xfId="0" applyNumberFormat="1" applyFill="1" applyBorder="1" applyAlignment="1">
      <alignment horizontal="right" vertical="center"/>
    </xf>
    <xf numFmtId="176" fontId="0" fillId="0" borderId="1" xfId="0" applyNumberFormat="1" applyFill="1" applyBorder="1">
      <alignment vertical="center"/>
    </xf>
    <xf numFmtId="0" fontId="0" fillId="0" borderId="4" xfId="0" applyBorder="1" applyAlignment="1">
      <alignment horizontal="center" vertical="center"/>
    </xf>
    <xf numFmtId="0" fontId="3" fillId="0" borderId="4"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43" fontId="1" fillId="0" borderId="7" xfId="0" applyNumberFormat="1" applyFont="1" applyFill="1" applyBorder="1" applyAlignment="1">
      <alignment horizontal="center" vertical="center"/>
    </xf>
    <xf numFmtId="0" fontId="0" fillId="0" borderId="1" xfId="0" applyBorder="1" applyAlignment="1">
      <alignment horizontal="center" vertical="center" wrapText="1"/>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176" fontId="0" fillId="0" borderId="3" xfId="0" applyNumberFormat="1" applyBorder="1" applyAlignment="1">
      <alignment horizontal="center" vertical="center"/>
    </xf>
    <xf numFmtId="43" fontId="1"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3"/>
  <sheetViews>
    <sheetView tabSelected="1" zoomScale="80" zoomScaleNormal="80" workbookViewId="0">
      <pane ySplit="2" topLeftCell="A3" activePane="bottomLeft" state="frozen"/>
      <selection/>
      <selection pane="bottomLeft" activeCell="K65" sqref="K65"/>
    </sheetView>
  </sheetViews>
  <sheetFormatPr defaultColWidth="9" defaultRowHeight="14.4"/>
  <cols>
    <col min="1" max="1" width="5.66666666666667" style="1" customWidth="1"/>
    <col min="2" max="2" width="27.3796296296296" style="4" customWidth="1"/>
    <col min="3" max="3" width="22.6296296296296" style="5" customWidth="1"/>
    <col min="4" max="4" width="12.1296296296296" style="5" customWidth="1"/>
    <col min="5" max="5" width="17.8796296296296" style="6" customWidth="1"/>
    <col min="6" max="6" width="13.75" style="7" customWidth="1"/>
    <col min="7" max="7" width="17.8796296296296" style="6" customWidth="1"/>
    <col min="8" max="8" width="14.4444444444444" style="8" customWidth="1"/>
    <col min="9" max="10" width="14.4444444444444" style="8" hidden="1" customWidth="1"/>
    <col min="11" max="11" width="14.4444444444444" style="8" customWidth="1"/>
    <col min="12" max="12" width="16.4444444444444" style="8" customWidth="1"/>
    <col min="13" max="13" width="15.3796296296296" style="1" customWidth="1"/>
    <col min="15" max="15" width="13.75"/>
    <col min="16" max="18" width="12.6296296296296"/>
  </cols>
  <sheetData>
    <row r="1" ht="56" customHeight="1" spans="1:13">
      <c r="A1" s="9" t="s">
        <v>0</v>
      </c>
      <c r="B1" s="10"/>
      <c r="C1" s="10"/>
      <c r="D1" s="10"/>
      <c r="E1" s="11"/>
      <c r="F1" s="12"/>
      <c r="G1" s="11"/>
      <c r="H1" s="13"/>
      <c r="I1" s="13"/>
      <c r="J1" s="13"/>
      <c r="K1" s="13"/>
      <c r="L1" s="13"/>
      <c r="M1" s="9"/>
    </row>
    <row r="2" s="1" customFormat="1" ht="25" customHeight="1" spans="1:18">
      <c r="A2" s="14" t="s">
        <v>1</v>
      </c>
      <c r="B2" s="15" t="s">
        <v>2</v>
      </c>
      <c r="C2" s="16" t="s">
        <v>3</v>
      </c>
      <c r="D2" s="16" t="s">
        <v>4</v>
      </c>
      <c r="E2" s="17" t="s">
        <v>5</v>
      </c>
      <c r="F2" s="18" t="s">
        <v>6</v>
      </c>
      <c r="G2" s="17" t="s">
        <v>7</v>
      </c>
      <c r="H2" s="17" t="s">
        <v>8</v>
      </c>
      <c r="I2" s="17" t="s">
        <v>9</v>
      </c>
      <c r="J2" s="17" t="s">
        <v>10</v>
      </c>
      <c r="K2" s="17" t="s">
        <v>11</v>
      </c>
      <c r="L2" s="17" t="s">
        <v>12</v>
      </c>
      <c r="M2" s="36" t="s">
        <v>13</v>
      </c>
      <c r="N2"/>
      <c r="O2"/>
      <c r="P2"/>
      <c r="Q2"/>
      <c r="R2"/>
    </row>
    <row r="3" customFormat="1" ht="25" customHeight="1" spans="1:13">
      <c r="A3" s="19">
        <v>1</v>
      </c>
      <c r="B3" s="20" t="s">
        <v>14</v>
      </c>
      <c r="C3" s="21" t="s">
        <v>15</v>
      </c>
      <c r="D3" s="21">
        <v>539</v>
      </c>
      <c r="E3" s="22">
        <v>109043</v>
      </c>
      <c r="F3" s="21">
        <v>539</v>
      </c>
      <c r="G3" s="22">
        <v>109043</v>
      </c>
      <c r="H3" s="23">
        <f t="shared" ref="H3:H11" si="0">J3*0.75</f>
        <v>16170</v>
      </c>
      <c r="I3" s="23">
        <f t="shared" ref="I3:I11" si="1">J3*0.25</f>
        <v>5390</v>
      </c>
      <c r="J3" s="23">
        <f t="shared" ref="J3:J7" si="2">F3*40</f>
        <v>21560</v>
      </c>
      <c r="K3" s="37">
        <v>34222.5</v>
      </c>
      <c r="L3" s="37">
        <v>0</v>
      </c>
      <c r="M3" s="14"/>
    </row>
    <row r="4" customFormat="1" ht="25" customHeight="1" spans="1:13">
      <c r="A4" s="24"/>
      <c r="B4" s="25"/>
      <c r="C4" s="21" t="s">
        <v>16</v>
      </c>
      <c r="D4" s="21">
        <v>1</v>
      </c>
      <c r="E4" s="22">
        <v>120</v>
      </c>
      <c r="F4" s="21">
        <v>1</v>
      </c>
      <c r="G4" s="22">
        <v>120</v>
      </c>
      <c r="H4" s="23">
        <f t="shared" si="0"/>
        <v>22.5</v>
      </c>
      <c r="I4" s="23">
        <f t="shared" si="1"/>
        <v>7.5</v>
      </c>
      <c r="J4" s="23">
        <f t="shared" ref="J4:J8" si="3">F4*30</f>
        <v>30</v>
      </c>
      <c r="K4" s="38"/>
      <c r="L4" s="38"/>
      <c r="M4" s="14"/>
    </row>
    <row r="5" customFormat="1" ht="25" customHeight="1" spans="1:13">
      <c r="A5" s="19">
        <v>2</v>
      </c>
      <c r="B5" s="20" t="s">
        <v>17</v>
      </c>
      <c r="C5" s="21" t="s">
        <v>15</v>
      </c>
      <c r="D5" s="21">
        <v>21</v>
      </c>
      <c r="E5" s="22">
        <v>4200</v>
      </c>
      <c r="F5" s="21">
        <v>21</v>
      </c>
      <c r="G5" s="22">
        <v>4200</v>
      </c>
      <c r="H5" s="23">
        <f t="shared" si="0"/>
        <v>630</v>
      </c>
      <c r="I5" s="23">
        <f t="shared" si="1"/>
        <v>210</v>
      </c>
      <c r="J5" s="23">
        <f t="shared" si="2"/>
        <v>840</v>
      </c>
      <c r="K5" s="38"/>
      <c r="L5" s="38"/>
      <c r="M5" s="14"/>
    </row>
    <row r="6" customFormat="1" ht="25" customHeight="1" spans="1:13">
      <c r="A6" s="24"/>
      <c r="B6" s="25"/>
      <c r="C6" s="21" t="s">
        <v>16</v>
      </c>
      <c r="D6" s="21">
        <v>10</v>
      </c>
      <c r="E6" s="22">
        <v>1491</v>
      </c>
      <c r="F6" s="21">
        <v>10</v>
      </c>
      <c r="G6" s="22">
        <v>1491</v>
      </c>
      <c r="H6" s="23">
        <f t="shared" si="0"/>
        <v>225</v>
      </c>
      <c r="I6" s="23">
        <f t="shared" si="1"/>
        <v>75</v>
      </c>
      <c r="J6" s="23">
        <f t="shared" si="3"/>
        <v>300</v>
      </c>
      <c r="K6" s="38"/>
      <c r="L6" s="38"/>
      <c r="M6" s="14"/>
    </row>
    <row r="7" customFormat="1" ht="25" customHeight="1" spans="1:13">
      <c r="A7" s="19">
        <v>3</v>
      </c>
      <c r="B7" s="20" t="s">
        <v>18</v>
      </c>
      <c r="C7" s="21" t="s">
        <v>15</v>
      </c>
      <c r="D7" s="21">
        <v>64</v>
      </c>
      <c r="E7" s="22">
        <v>13094</v>
      </c>
      <c r="F7" s="21">
        <v>64</v>
      </c>
      <c r="G7" s="22">
        <v>13094</v>
      </c>
      <c r="H7" s="23">
        <f t="shared" si="0"/>
        <v>1920</v>
      </c>
      <c r="I7" s="23">
        <f t="shared" si="1"/>
        <v>640</v>
      </c>
      <c r="J7" s="23">
        <f t="shared" si="2"/>
        <v>2560</v>
      </c>
      <c r="K7" s="38"/>
      <c r="L7" s="38"/>
      <c r="M7" s="14"/>
    </row>
    <row r="8" customFormat="1" ht="25" customHeight="1" spans="1:13">
      <c r="A8" s="24"/>
      <c r="B8" s="25"/>
      <c r="C8" s="21" t="s">
        <v>16</v>
      </c>
      <c r="D8" s="21">
        <v>23</v>
      </c>
      <c r="E8" s="22">
        <v>2324.9</v>
      </c>
      <c r="F8" s="21">
        <v>23</v>
      </c>
      <c r="G8" s="22">
        <v>2324.9</v>
      </c>
      <c r="H8" s="23">
        <f t="shared" si="0"/>
        <v>517.5</v>
      </c>
      <c r="I8" s="23">
        <f t="shared" si="1"/>
        <v>172.5</v>
      </c>
      <c r="J8" s="23">
        <f t="shared" si="3"/>
        <v>690</v>
      </c>
      <c r="K8" s="38"/>
      <c r="L8" s="38"/>
      <c r="M8" s="14"/>
    </row>
    <row r="9" s="2" customFormat="1" ht="25" customHeight="1" spans="1:13">
      <c r="A9" s="26">
        <v>4</v>
      </c>
      <c r="B9" s="20" t="s">
        <v>19</v>
      </c>
      <c r="C9" s="21" t="s">
        <v>15</v>
      </c>
      <c r="D9" s="21">
        <v>102</v>
      </c>
      <c r="E9" s="27">
        <v>20526.69</v>
      </c>
      <c r="F9" s="21">
        <v>102</v>
      </c>
      <c r="G9" s="27">
        <v>20526.69</v>
      </c>
      <c r="H9" s="28">
        <f t="shared" si="0"/>
        <v>3060</v>
      </c>
      <c r="I9" s="28">
        <f t="shared" si="1"/>
        <v>1020</v>
      </c>
      <c r="J9" s="28">
        <f t="shared" ref="J9:J14" si="4">F9*40</f>
        <v>4080</v>
      </c>
      <c r="K9" s="38"/>
      <c r="L9" s="38"/>
      <c r="M9" s="16"/>
    </row>
    <row r="10" customFormat="1" ht="25" customHeight="1" spans="1:13">
      <c r="A10" s="24"/>
      <c r="B10" s="25"/>
      <c r="C10" s="21" t="s">
        <v>16</v>
      </c>
      <c r="D10" s="21">
        <v>15</v>
      </c>
      <c r="E10" s="22">
        <v>1607.8</v>
      </c>
      <c r="F10" s="21">
        <v>15</v>
      </c>
      <c r="G10" s="22">
        <v>1607.8</v>
      </c>
      <c r="H10" s="23">
        <f t="shared" si="0"/>
        <v>337.5</v>
      </c>
      <c r="I10" s="23">
        <f t="shared" si="1"/>
        <v>112.5</v>
      </c>
      <c r="J10" s="23">
        <f>F10*30</f>
        <v>450</v>
      </c>
      <c r="K10" s="38"/>
      <c r="L10" s="38"/>
      <c r="M10" s="14"/>
    </row>
    <row r="11" customFormat="1" ht="25" customHeight="1" spans="1:13">
      <c r="A11" s="19">
        <v>5</v>
      </c>
      <c r="B11" s="20" t="s">
        <v>20</v>
      </c>
      <c r="C11" s="21" t="s">
        <v>15</v>
      </c>
      <c r="D11" s="21">
        <v>76</v>
      </c>
      <c r="E11" s="22">
        <v>15240</v>
      </c>
      <c r="F11" s="21">
        <v>76</v>
      </c>
      <c r="G11" s="22">
        <v>15240</v>
      </c>
      <c r="H11" s="23">
        <f t="shared" si="0"/>
        <v>2280</v>
      </c>
      <c r="I11" s="23">
        <f t="shared" si="1"/>
        <v>760</v>
      </c>
      <c r="J11" s="23">
        <f t="shared" si="4"/>
        <v>3040</v>
      </c>
      <c r="K11" s="38"/>
      <c r="L11" s="38"/>
      <c r="M11" s="14"/>
    </row>
    <row r="12" customFormat="1" ht="25" customHeight="1" spans="1:13">
      <c r="A12" s="24"/>
      <c r="B12" s="25"/>
      <c r="C12" s="21" t="s">
        <v>16</v>
      </c>
      <c r="D12" s="21">
        <v>28</v>
      </c>
      <c r="E12" s="22">
        <v>3075.6</v>
      </c>
      <c r="F12" s="21">
        <v>28</v>
      </c>
      <c r="G12" s="22">
        <v>3075.6</v>
      </c>
      <c r="H12" s="23">
        <f t="shared" ref="H12:H17" si="5">J12*0.75</f>
        <v>630</v>
      </c>
      <c r="I12" s="23">
        <f t="shared" ref="I12:I17" si="6">J12*0.25</f>
        <v>210</v>
      </c>
      <c r="J12" s="23">
        <f>F12*30</f>
        <v>840</v>
      </c>
      <c r="K12" s="38"/>
      <c r="L12" s="38"/>
      <c r="M12" s="14"/>
    </row>
    <row r="13" customFormat="1" ht="34" customHeight="1" spans="1:13">
      <c r="A13" s="19">
        <v>6</v>
      </c>
      <c r="B13" s="20" t="s">
        <v>21</v>
      </c>
      <c r="C13" s="21" t="s">
        <v>15</v>
      </c>
      <c r="D13" s="21">
        <v>2</v>
      </c>
      <c r="E13" s="22">
        <v>400</v>
      </c>
      <c r="F13" s="21">
        <v>2</v>
      </c>
      <c r="G13" s="22">
        <v>400</v>
      </c>
      <c r="H13" s="23">
        <f t="shared" si="5"/>
        <v>60</v>
      </c>
      <c r="I13" s="23">
        <f t="shared" si="6"/>
        <v>20</v>
      </c>
      <c r="J13" s="23">
        <f t="shared" si="4"/>
        <v>80</v>
      </c>
      <c r="K13" s="38"/>
      <c r="L13" s="38"/>
      <c r="M13" s="14"/>
    </row>
    <row r="14" customFormat="1" ht="25" customHeight="1" spans="1:13">
      <c r="A14" s="19">
        <v>7</v>
      </c>
      <c r="B14" s="20" t="s">
        <v>22</v>
      </c>
      <c r="C14" s="21" t="s">
        <v>15</v>
      </c>
      <c r="D14" s="21">
        <v>246</v>
      </c>
      <c r="E14" s="22">
        <v>50181.2</v>
      </c>
      <c r="F14" s="21">
        <v>246</v>
      </c>
      <c r="G14" s="22">
        <v>50181.2</v>
      </c>
      <c r="H14" s="23">
        <f t="shared" si="5"/>
        <v>7380</v>
      </c>
      <c r="I14" s="23">
        <f t="shared" si="6"/>
        <v>2460</v>
      </c>
      <c r="J14" s="23">
        <f t="shared" si="4"/>
        <v>9840</v>
      </c>
      <c r="K14" s="38"/>
      <c r="L14" s="38"/>
      <c r="M14" s="14"/>
    </row>
    <row r="15" customFormat="1" ht="25" customHeight="1" spans="1:13">
      <c r="A15" s="24"/>
      <c r="B15" s="25"/>
      <c r="C15" s="21" t="s">
        <v>16</v>
      </c>
      <c r="D15" s="21">
        <v>44</v>
      </c>
      <c r="E15" s="22">
        <v>4583.9</v>
      </c>
      <c r="F15" s="21">
        <v>44</v>
      </c>
      <c r="G15" s="22">
        <v>4583.9</v>
      </c>
      <c r="H15" s="23">
        <f t="shared" si="5"/>
        <v>990</v>
      </c>
      <c r="I15" s="23">
        <f t="shared" si="6"/>
        <v>330</v>
      </c>
      <c r="J15" s="23">
        <f>F15*30</f>
        <v>1320</v>
      </c>
      <c r="K15" s="39"/>
      <c r="L15" s="39"/>
      <c r="M15" s="14"/>
    </row>
    <row r="16" customFormat="1" ht="25" customHeight="1" spans="1:13">
      <c r="A16" s="19">
        <v>8</v>
      </c>
      <c r="B16" s="20" t="s">
        <v>23</v>
      </c>
      <c r="C16" s="21" t="s">
        <v>15</v>
      </c>
      <c r="D16" s="21">
        <v>454</v>
      </c>
      <c r="E16" s="22">
        <v>92231.89</v>
      </c>
      <c r="F16" s="21">
        <v>454</v>
      </c>
      <c r="G16" s="22">
        <v>92231.89</v>
      </c>
      <c r="H16" s="23">
        <f t="shared" si="5"/>
        <v>13620</v>
      </c>
      <c r="I16" s="23">
        <f t="shared" si="6"/>
        <v>4540</v>
      </c>
      <c r="J16" s="23">
        <f>F16*40</f>
        <v>18160</v>
      </c>
      <c r="K16" s="37">
        <v>260892.5</v>
      </c>
      <c r="L16" s="37">
        <v>28997.5</v>
      </c>
      <c r="M16" s="14"/>
    </row>
    <row r="17" customFormat="1" ht="25" customHeight="1" spans="1:13">
      <c r="A17" s="29"/>
      <c r="B17" s="30"/>
      <c r="C17" s="21" t="s">
        <v>16</v>
      </c>
      <c r="D17" s="21">
        <v>218</v>
      </c>
      <c r="E17" s="22">
        <v>27510.2</v>
      </c>
      <c r="F17" s="21">
        <v>218</v>
      </c>
      <c r="G17" s="22">
        <v>27510.2</v>
      </c>
      <c r="H17" s="23">
        <f t="shared" si="5"/>
        <v>4905</v>
      </c>
      <c r="I17" s="23">
        <f t="shared" si="6"/>
        <v>1635</v>
      </c>
      <c r="J17" s="23">
        <f>F17*30</f>
        <v>6540</v>
      </c>
      <c r="K17" s="38"/>
      <c r="L17" s="38"/>
      <c r="M17" s="14"/>
    </row>
    <row r="18" customFormat="1" ht="25" customHeight="1" spans="1:13">
      <c r="A18" s="19">
        <v>9</v>
      </c>
      <c r="B18" s="20" t="s">
        <v>24</v>
      </c>
      <c r="C18" s="21" t="s">
        <v>15</v>
      </c>
      <c r="D18" s="21">
        <v>48</v>
      </c>
      <c r="E18" s="22">
        <v>10243.2</v>
      </c>
      <c r="F18" s="21">
        <v>48</v>
      </c>
      <c r="G18" s="22">
        <v>10243.2</v>
      </c>
      <c r="H18" s="23">
        <f t="shared" ref="H18:H62" si="7">J18*0.75</f>
        <v>1440</v>
      </c>
      <c r="I18" s="23">
        <f t="shared" ref="I18:I62" si="8">J18*0.25</f>
        <v>480</v>
      </c>
      <c r="J18" s="23">
        <f>F18*40</f>
        <v>1920</v>
      </c>
      <c r="K18" s="38"/>
      <c r="L18" s="38"/>
      <c r="M18" s="14"/>
    </row>
    <row r="19" customFormat="1" ht="25" customHeight="1" spans="1:13">
      <c r="A19" s="24"/>
      <c r="B19" s="25"/>
      <c r="C19" s="21" t="s">
        <v>16</v>
      </c>
      <c r="D19" s="21">
        <v>47</v>
      </c>
      <c r="E19" s="22">
        <v>7000.2</v>
      </c>
      <c r="F19" s="21">
        <v>47</v>
      </c>
      <c r="G19" s="22">
        <v>7000.2</v>
      </c>
      <c r="H19" s="23">
        <f t="shared" si="7"/>
        <v>1057.5</v>
      </c>
      <c r="I19" s="23">
        <f t="shared" si="8"/>
        <v>352.5</v>
      </c>
      <c r="J19" s="23">
        <f>F19*30</f>
        <v>1410</v>
      </c>
      <c r="K19" s="38"/>
      <c r="L19" s="38"/>
      <c r="M19" s="14"/>
    </row>
    <row r="20" customFormat="1" ht="25" customHeight="1" spans="1:13">
      <c r="A20" s="19">
        <v>10</v>
      </c>
      <c r="B20" s="20" t="s">
        <v>25</v>
      </c>
      <c r="C20" s="21" t="s">
        <v>15</v>
      </c>
      <c r="D20" s="21">
        <v>51</v>
      </c>
      <c r="E20" s="22">
        <v>11513</v>
      </c>
      <c r="F20" s="21">
        <v>51</v>
      </c>
      <c r="G20" s="22">
        <v>11513</v>
      </c>
      <c r="H20" s="23">
        <f t="shared" si="7"/>
        <v>1530</v>
      </c>
      <c r="I20" s="23">
        <f t="shared" si="8"/>
        <v>510</v>
      </c>
      <c r="J20" s="23">
        <f t="shared" ref="J20:J24" si="9">F20*40</f>
        <v>2040</v>
      </c>
      <c r="K20" s="38"/>
      <c r="L20" s="38"/>
      <c r="M20" s="14"/>
    </row>
    <row r="21" customFormat="1" ht="25" customHeight="1" spans="1:13">
      <c r="A21" s="24"/>
      <c r="B21" s="25"/>
      <c r="C21" s="21" t="s">
        <v>16</v>
      </c>
      <c r="D21" s="21">
        <v>101</v>
      </c>
      <c r="E21" s="22">
        <v>11946.6</v>
      </c>
      <c r="F21" s="21">
        <v>101</v>
      </c>
      <c r="G21" s="22">
        <v>11946.6</v>
      </c>
      <c r="H21" s="23">
        <f t="shared" si="7"/>
        <v>2272.5</v>
      </c>
      <c r="I21" s="23">
        <f t="shared" si="8"/>
        <v>757.5</v>
      </c>
      <c r="J21" s="23">
        <f t="shared" ref="J21:J25" si="10">F21*30</f>
        <v>3030</v>
      </c>
      <c r="K21" s="38"/>
      <c r="L21" s="38"/>
      <c r="M21" s="14"/>
    </row>
    <row r="22" customFormat="1" ht="25" customHeight="1" spans="1:13">
      <c r="A22" s="19">
        <v>11</v>
      </c>
      <c r="B22" s="20" t="s">
        <v>26</v>
      </c>
      <c r="C22" s="21" t="s">
        <v>15</v>
      </c>
      <c r="D22" s="21">
        <v>262</v>
      </c>
      <c r="E22" s="22">
        <v>53990</v>
      </c>
      <c r="F22" s="21">
        <v>262</v>
      </c>
      <c r="G22" s="22">
        <v>53990</v>
      </c>
      <c r="H22" s="23">
        <f t="shared" si="7"/>
        <v>7860</v>
      </c>
      <c r="I22" s="23">
        <f t="shared" si="8"/>
        <v>2620</v>
      </c>
      <c r="J22" s="23">
        <f t="shared" si="9"/>
        <v>10480</v>
      </c>
      <c r="K22" s="38"/>
      <c r="L22" s="38"/>
      <c r="M22" s="14"/>
    </row>
    <row r="23" customFormat="1" ht="25" customHeight="1" spans="1:13">
      <c r="A23" s="24"/>
      <c r="B23" s="25"/>
      <c r="C23" s="21" t="s">
        <v>16</v>
      </c>
      <c r="D23" s="21">
        <v>426</v>
      </c>
      <c r="E23" s="22">
        <v>44277.5</v>
      </c>
      <c r="F23" s="21">
        <v>426</v>
      </c>
      <c r="G23" s="22">
        <v>44277.5</v>
      </c>
      <c r="H23" s="23">
        <f t="shared" si="7"/>
        <v>9585</v>
      </c>
      <c r="I23" s="23">
        <f t="shared" si="8"/>
        <v>3195</v>
      </c>
      <c r="J23" s="23">
        <f t="shared" si="10"/>
        <v>12780</v>
      </c>
      <c r="K23" s="38"/>
      <c r="L23" s="38"/>
      <c r="M23" s="14"/>
    </row>
    <row r="24" customFormat="1" ht="25" customHeight="1" spans="1:13">
      <c r="A24" s="19">
        <v>12</v>
      </c>
      <c r="B24" s="20" t="s">
        <v>27</v>
      </c>
      <c r="C24" s="21" t="s">
        <v>15</v>
      </c>
      <c r="D24" s="21">
        <v>680</v>
      </c>
      <c r="E24" s="22">
        <v>138459</v>
      </c>
      <c r="F24" s="21">
        <v>680</v>
      </c>
      <c r="G24" s="22">
        <v>138459</v>
      </c>
      <c r="H24" s="23">
        <f t="shared" si="7"/>
        <v>20400</v>
      </c>
      <c r="I24" s="23">
        <f t="shared" si="8"/>
        <v>6800</v>
      </c>
      <c r="J24" s="23">
        <f t="shared" si="9"/>
        <v>27200</v>
      </c>
      <c r="K24" s="38"/>
      <c r="L24" s="38"/>
      <c r="M24" s="14"/>
    </row>
    <row r="25" customFormat="1" ht="25" customHeight="1" spans="1:13">
      <c r="A25" s="24"/>
      <c r="B25" s="25"/>
      <c r="C25" s="21" t="s">
        <v>16</v>
      </c>
      <c r="D25" s="21">
        <v>632</v>
      </c>
      <c r="E25" s="22">
        <v>67068.6</v>
      </c>
      <c r="F25" s="21">
        <v>632</v>
      </c>
      <c r="G25" s="22">
        <v>67068.6</v>
      </c>
      <c r="H25" s="23">
        <f t="shared" si="7"/>
        <v>14220</v>
      </c>
      <c r="I25" s="23">
        <f t="shared" si="8"/>
        <v>4740</v>
      </c>
      <c r="J25" s="23">
        <f t="shared" si="10"/>
        <v>18960</v>
      </c>
      <c r="K25" s="38"/>
      <c r="L25" s="38"/>
      <c r="M25" s="14"/>
    </row>
    <row r="26" customFormat="1" ht="25" customHeight="1" spans="1:13">
      <c r="A26" s="19">
        <v>13</v>
      </c>
      <c r="B26" s="20" t="s">
        <v>28</v>
      </c>
      <c r="C26" s="21" t="s">
        <v>15</v>
      </c>
      <c r="D26" s="21">
        <v>30</v>
      </c>
      <c r="E26" s="22">
        <v>6008</v>
      </c>
      <c r="F26" s="21">
        <v>30</v>
      </c>
      <c r="G26" s="22">
        <v>6008</v>
      </c>
      <c r="H26" s="23">
        <f t="shared" si="7"/>
        <v>900</v>
      </c>
      <c r="I26" s="23">
        <f t="shared" si="8"/>
        <v>300</v>
      </c>
      <c r="J26" s="23">
        <f t="shared" ref="J26:J30" si="11">F26*40</f>
        <v>1200</v>
      </c>
      <c r="K26" s="38"/>
      <c r="L26" s="38"/>
      <c r="M26" s="14"/>
    </row>
    <row r="27" customFormat="1" ht="25" customHeight="1" spans="1:13">
      <c r="A27" s="24"/>
      <c r="B27" s="25"/>
      <c r="C27" s="21" t="s">
        <v>16</v>
      </c>
      <c r="D27" s="21">
        <v>21</v>
      </c>
      <c r="E27" s="22">
        <v>2642.5</v>
      </c>
      <c r="F27" s="21">
        <v>21</v>
      </c>
      <c r="G27" s="22">
        <v>2642.5</v>
      </c>
      <c r="H27" s="23">
        <f t="shared" si="7"/>
        <v>472.5</v>
      </c>
      <c r="I27" s="23">
        <f t="shared" si="8"/>
        <v>157.5</v>
      </c>
      <c r="J27" s="23">
        <f t="shared" ref="J27:J31" si="12">F27*30</f>
        <v>630</v>
      </c>
      <c r="K27" s="38"/>
      <c r="L27" s="38"/>
      <c r="M27" s="14"/>
    </row>
    <row r="28" customFormat="1" ht="25" customHeight="1" spans="1:13">
      <c r="A28" s="19">
        <v>14</v>
      </c>
      <c r="B28" s="20" t="s">
        <v>29</v>
      </c>
      <c r="C28" s="21" t="s">
        <v>15</v>
      </c>
      <c r="D28" s="21">
        <v>144</v>
      </c>
      <c r="E28" s="22">
        <v>30075</v>
      </c>
      <c r="F28" s="21">
        <v>144</v>
      </c>
      <c r="G28" s="22">
        <v>30075</v>
      </c>
      <c r="H28" s="23">
        <f t="shared" si="7"/>
        <v>4320</v>
      </c>
      <c r="I28" s="23">
        <f t="shared" si="8"/>
        <v>1440</v>
      </c>
      <c r="J28" s="23">
        <f t="shared" si="11"/>
        <v>5760</v>
      </c>
      <c r="K28" s="38"/>
      <c r="L28" s="38"/>
      <c r="M28" s="14"/>
    </row>
    <row r="29" customFormat="1" ht="25" customHeight="1" spans="1:13">
      <c r="A29" s="24"/>
      <c r="B29" s="25"/>
      <c r="C29" s="21" t="s">
        <v>16</v>
      </c>
      <c r="D29" s="21">
        <v>119</v>
      </c>
      <c r="E29" s="22">
        <v>13005.1</v>
      </c>
      <c r="F29" s="21">
        <v>119</v>
      </c>
      <c r="G29" s="22">
        <v>13005.1</v>
      </c>
      <c r="H29" s="23">
        <f t="shared" si="7"/>
        <v>2677.5</v>
      </c>
      <c r="I29" s="23">
        <f t="shared" si="8"/>
        <v>892.5</v>
      </c>
      <c r="J29" s="23">
        <f t="shared" si="12"/>
        <v>3570</v>
      </c>
      <c r="K29" s="38"/>
      <c r="L29" s="38"/>
      <c r="M29" s="14"/>
    </row>
    <row r="30" customFormat="1" ht="25" customHeight="1" spans="1:13">
      <c r="A30" s="19">
        <v>15</v>
      </c>
      <c r="B30" s="20" t="s">
        <v>30</v>
      </c>
      <c r="C30" s="21" t="s">
        <v>15</v>
      </c>
      <c r="D30" s="21">
        <v>59</v>
      </c>
      <c r="E30" s="22">
        <v>12072.5</v>
      </c>
      <c r="F30" s="21">
        <v>59</v>
      </c>
      <c r="G30" s="22">
        <v>12072.5</v>
      </c>
      <c r="H30" s="23">
        <f t="shared" si="7"/>
        <v>1770</v>
      </c>
      <c r="I30" s="23">
        <f t="shared" si="8"/>
        <v>590</v>
      </c>
      <c r="J30" s="23">
        <f t="shared" si="11"/>
        <v>2360</v>
      </c>
      <c r="K30" s="38"/>
      <c r="L30" s="38"/>
      <c r="M30" s="14"/>
    </row>
    <row r="31" customFormat="1" ht="25" customHeight="1" spans="1:13">
      <c r="A31" s="24"/>
      <c r="B31" s="25"/>
      <c r="C31" s="21" t="s">
        <v>16</v>
      </c>
      <c r="D31" s="21">
        <v>260</v>
      </c>
      <c r="E31" s="22">
        <v>29965.1</v>
      </c>
      <c r="F31" s="21">
        <v>260</v>
      </c>
      <c r="G31" s="22">
        <v>29965.1</v>
      </c>
      <c r="H31" s="23">
        <f t="shared" si="7"/>
        <v>5850</v>
      </c>
      <c r="I31" s="23">
        <f t="shared" si="8"/>
        <v>1950</v>
      </c>
      <c r="J31" s="23">
        <f t="shared" si="12"/>
        <v>7800</v>
      </c>
      <c r="K31" s="38"/>
      <c r="L31" s="38"/>
      <c r="M31" s="14"/>
    </row>
    <row r="32" customFormat="1" ht="25" customHeight="1" spans="1:13">
      <c r="A32" s="19">
        <v>16</v>
      </c>
      <c r="B32" s="20" t="s">
        <v>31</v>
      </c>
      <c r="C32" s="21" t="s">
        <v>15</v>
      </c>
      <c r="D32" s="21">
        <v>91</v>
      </c>
      <c r="E32" s="22">
        <v>19149.35</v>
      </c>
      <c r="F32" s="21">
        <v>91</v>
      </c>
      <c r="G32" s="22">
        <v>19149.35</v>
      </c>
      <c r="H32" s="23">
        <f t="shared" si="7"/>
        <v>2730</v>
      </c>
      <c r="I32" s="23">
        <f t="shared" si="8"/>
        <v>910</v>
      </c>
      <c r="J32" s="23">
        <f t="shared" ref="J32:J36" si="13">F32*40</f>
        <v>3640</v>
      </c>
      <c r="K32" s="38"/>
      <c r="L32" s="38"/>
      <c r="M32" s="14"/>
    </row>
    <row r="33" customFormat="1" ht="25" customHeight="1" spans="1:13">
      <c r="A33" s="24"/>
      <c r="B33" s="25"/>
      <c r="C33" s="21" t="s">
        <v>16</v>
      </c>
      <c r="D33" s="21">
        <v>55</v>
      </c>
      <c r="E33" s="22">
        <v>6930.6</v>
      </c>
      <c r="F33" s="21">
        <v>55</v>
      </c>
      <c r="G33" s="22">
        <v>6930.6</v>
      </c>
      <c r="H33" s="23">
        <f t="shared" si="7"/>
        <v>1237.5</v>
      </c>
      <c r="I33" s="23">
        <f t="shared" si="8"/>
        <v>412.5</v>
      </c>
      <c r="J33" s="23">
        <f t="shared" ref="J33:J37" si="14">F33*30</f>
        <v>1650</v>
      </c>
      <c r="K33" s="38"/>
      <c r="L33" s="38"/>
      <c r="M33" s="14"/>
    </row>
    <row r="34" customFormat="1" ht="25" customHeight="1" spans="1:13">
      <c r="A34" s="19">
        <v>17</v>
      </c>
      <c r="B34" s="20" t="s">
        <v>32</v>
      </c>
      <c r="C34" s="21" t="s">
        <v>15</v>
      </c>
      <c r="D34" s="21">
        <v>2010</v>
      </c>
      <c r="E34" s="22">
        <v>412294.1</v>
      </c>
      <c r="F34" s="21">
        <v>2010</v>
      </c>
      <c r="G34" s="22">
        <v>412294.1</v>
      </c>
      <c r="H34" s="23">
        <f t="shared" si="7"/>
        <v>60300</v>
      </c>
      <c r="I34" s="23">
        <f t="shared" si="8"/>
        <v>20100</v>
      </c>
      <c r="J34" s="23">
        <f t="shared" si="13"/>
        <v>80400</v>
      </c>
      <c r="K34" s="38"/>
      <c r="L34" s="38"/>
      <c r="M34" s="14"/>
    </row>
    <row r="35" customFormat="1" ht="25" customHeight="1" spans="1:13">
      <c r="A35" s="24"/>
      <c r="B35" s="25"/>
      <c r="C35" s="21" t="s">
        <v>16</v>
      </c>
      <c r="D35" s="21">
        <v>274</v>
      </c>
      <c r="E35" s="22">
        <v>32627.86</v>
      </c>
      <c r="F35" s="21">
        <v>274</v>
      </c>
      <c r="G35" s="22">
        <v>32627.86</v>
      </c>
      <c r="H35" s="23">
        <f t="shared" si="7"/>
        <v>6165</v>
      </c>
      <c r="I35" s="23">
        <f t="shared" si="8"/>
        <v>2055</v>
      </c>
      <c r="J35" s="23">
        <f t="shared" si="14"/>
        <v>8220</v>
      </c>
      <c r="K35" s="38"/>
      <c r="L35" s="38"/>
      <c r="M35" s="14"/>
    </row>
    <row r="36" customFormat="1" ht="25" customHeight="1" spans="1:13">
      <c r="A36" s="19">
        <v>18</v>
      </c>
      <c r="B36" s="20" t="s">
        <v>33</v>
      </c>
      <c r="C36" s="21" t="s">
        <v>15</v>
      </c>
      <c r="D36" s="21">
        <v>25</v>
      </c>
      <c r="E36" s="22">
        <v>5110</v>
      </c>
      <c r="F36" s="21">
        <v>25</v>
      </c>
      <c r="G36" s="22">
        <v>5110</v>
      </c>
      <c r="H36" s="23">
        <f t="shared" si="7"/>
        <v>750</v>
      </c>
      <c r="I36" s="23">
        <f t="shared" si="8"/>
        <v>250</v>
      </c>
      <c r="J36" s="23">
        <f t="shared" si="13"/>
        <v>1000</v>
      </c>
      <c r="K36" s="38"/>
      <c r="L36" s="38"/>
      <c r="M36" s="14"/>
    </row>
    <row r="37" customFormat="1" ht="25" customHeight="1" spans="1:13">
      <c r="A37" s="24"/>
      <c r="B37" s="25"/>
      <c r="C37" s="21" t="s">
        <v>16</v>
      </c>
      <c r="D37" s="21">
        <v>29</v>
      </c>
      <c r="E37" s="22">
        <v>3019</v>
      </c>
      <c r="F37" s="21">
        <v>29</v>
      </c>
      <c r="G37" s="22">
        <v>3019</v>
      </c>
      <c r="H37" s="23">
        <f t="shared" si="7"/>
        <v>652.5</v>
      </c>
      <c r="I37" s="23">
        <f t="shared" si="8"/>
        <v>217.5</v>
      </c>
      <c r="J37" s="23">
        <f t="shared" si="14"/>
        <v>870</v>
      </c>
      <c r="K37" s="38"/>
      <c r="L37" s="38"/>
      <c r="M37" s="14"/>
    </row>
    <row r="38" customFormat="1" ht="25" customHeight="1" spans="1:13">
      <c r="A38" s="19">
        <v>19</v>
      </c>
      <c r="B38" s="20" t="s">
        <v>34</v>
      </c>
      <c r="C38" s="21" t="s">
        <v>15</v>
      </c>
      <c r="D38" s="21">
        <v>81</v>
      </c>
      <c r="E38" s="22">
        <v>16905</v>
      </c>
      <c r="F38" s="21">
        <v>81</v>
      </c>
      <c r="G38" s="22">
        <v>16905</v>
      </c>
      <c r="H38" s="23">
        <f t="shared" si="7"/>
        <v>2430</v>
      </c>
      <c r="I38" s="23">
        <f t="shared" si="8"/>
        <v>810</v>
      </c>
      <c r="J38" s="23">
        <f t="shared" ref="J38:J42" si="15">F38*40</f>
        <v>3240</v>
      </c>
      <c r="K38" s="38"/>
      <c r="L38" s="38"/>
      <c r="M38" s="14"/>
    </row>
    <row r="39" customFormat="1" ht="25" customHeight="1" spans="1:13">
      <c r="A39" s="24"/>
      <c r="B39" s="25"/>
      <c r="C39" s="21" t="s">
        <v>16</v>
      </c>
      <c r="D39" s="21">
        <v>171</v>
      </c>
      <c r="E39" s="22">
        <v>18902.6</v>
      </c>
      <c r="F39" s="21">
        <v>171</v>
      </c>
      <c r="G39" s="22">
        <v>18902.6</v>
      </c>
      <c r="H39" s="23">
        <f t="shared" si="7"/>
        <v>3847.5</v>
      </c>
      <c r="I39" s="23">
        <f t="shared" si="8"/>
        <v>1282.5</v>
      </c>
      <c r="J39" s="23">
        <f t="shared" ref="J39:J43" si="16">F39*30</f>
        <v>5130</v>
      </c>
      <c r="K39" s="38"/>
      <c r="L39" s="38"/>
      <c r="M39" s="14"/>
    </row>
    <row r="40" customFormat="1" ht="25" customHeight="1" spans="1:13">
      <c r="A40" s="19">
        <v>20</v>
      </c>
      <c r="B40" s="20" t="s">
        <v>35</v>
      </c>
      <c r="C40" s="21" t="s">
        <v>15</v>
      </c>
      <c r="D40" s="21">
        <v>1229</v>
      </c>
      <c r="E40" s="22">
        <v>253189.53</v>
      </c>
      <c r="F40" s="21">
        <v>1229</v>
      </c>
      <c r="G40" s="22">
        <v>253189.53</v>
      </c>
      <c r="H40" s="23">
        <f t="shared" si="7"/>
        <v>36870</v>
      </c>
      <c r="I40" s="23">
        <f t="shared" si="8"/>
        <v>12290</v>
      </c>
      <c r="J40" s="23">
        <f t="shared" si="15"/>
        <v>49160</v>
      </c>
      <c r="K40" s="38"/>
      <c r="L40" s="38"/>
      <c r="M40" s="14"/>
    </row>
    <row r="41" customFormat="1" ht="25" customHeight="1" spans="1:13">
      <c r="A41" s="24"/>
      <c r="B41" s="25"/>
      <c r="C41" s="21" t="s">
        <v>16</v>
      </c>
      <c r="D41" s="21">
        <v>445</v>
      </c>
      <c r="E41" s="22">
        <v>49207.8</v>
      </c>
      <c r="F41" s="21">
        <v>445</v>
      </c>
      <c r="G41" s="22">
        <v>49207.8</v>
      </c>
      <c r="H41" s="23">
        <f t="shared" si="7"/>
        <v>10012.5</v>
      </c>
      <c r="I41" s="23">
        <f t="shared" si="8"/>
        <v>3337.5</v>
      </c>
      <c r="J41" s="23">
        <f t="shared" si="16"/>
        <v>13350</v>
      </c>
      <c r="K41" s="38"/>
      <c r="L41" s="38"/>
      <c r="M41" s="14"/>
    </row>
    <row r="42" customFormat="1" ht="25" customHeight="1" spans="1:13">
      <c r="A42" s="19">
        <v>21</v>
      </c>
      <c r="B42" s="20" t="s">
        <v>36</v>
      </c>
      <c r="C42" s="21" t="s">
        <v>15</v>
      </c>
      <c r="D42" s="21">
        <v>350</v>
      </c>
      <c r="E42" s="22">
        <v>72182.13</v>
      </c>
      <c r="F42" s="21">
        <v>350</v>
      </c>
      <c r="G42" s="22">
        <v>72182.13</v>
      </c>
      <c r="H42" s="23">
        <f t="shared" si="7"/>
        <v>10500</v>
      </c>
      <c r="I42" s="23">
        <f t="shared" si="8"/>
        <v>3500</v>
      </c>
      <c r="J42" s="23">
        <f t="shared" si="15"/>
        <v>14000</v>
      </c>
      <c r="K42" s="38"/>
      <c r="L42" s="38"/>
      <c r="M42" s="14"/>
    </row>
    <row r="43" customFormat="1" ht="25" customHeight="1" spans="1:13">
      <c r="A43" s="24"/>
      <c r="B43" s="25"/>
      <c r="C43" s="21" t="s">
        <v>16</v>
      </c>
      <c r="D43" s="21">
        <v>342</v>
      </c>
      <c r="E43" s="22">
        <v>39152.9</v>
      </c>
      <c r="F43" s="21">
        <v>342</v>
      </c>
      <c r="G43" s="22">
        <v>39152.9</v>
      </c>
      <c r="H43" s="23">
        <f t="shared" si="7"/>
        <v>7695</v>
      </c>
      <c r="I43" s="23">
        <f t="shared" si="8"/>
        <v>2565</v>
      </c>
      <c r="J43" s="23">
        <f t="shared" si="16"/>
        <v>10260</v>
      </c>
      <c r="K43" s="38"/>
      <c r="L43" s="38"/>
      <c r="M43" s="14"/>
    </row>
    <row r="44" customFormat="1" ht="25" customHeight="1" spans="1:13">
      <c r="A44" s="19">
        <v>22</v>
      </c>
      <c r="B44" s="20" t="s">
        <v>37</v>
      </c>
      <c r="C44" s="21" t="s">
        <v>15</v>
      </c>
      <c r="D44" s="21">
        <v>248</v>
      </c>
      <c r="E44" s="22">
        <v>51359.44</v>
      </c>
      <c r="F44" s="21">
        <v>248</v>
      </c>
      <c r="G44" s="22">
        <v>51359.44</v>
      </c>
      <c r="H44" s="23">
        <f t="shared" si="7"/>
        <v>7440</v>
      </c>
      <c r="I44" s="23">
        <f t="shared" si="8"/>
        <v>2480</v>
      </c>
      <c r="J44" s="23">
        <f t="shared" ref="J44:J48" si="17">F44*40</f>
        <v>9920</v>
      </c>
      <c r="K44" s="38"/>
      <c r="L44" s="38"/>
      <c r="M44" s="14"/>
    </row>
    <row r="45" customFormat="1" ht="25" customHeight="1" spans="1:13">
      <c r="A45" s="24"/>
      <c r="B45" s="25"/>
      <c r="C45" s="21" t="s">
        <v>16</v>
      </c>
      <c r="D45" s="21">
        <v>166</v>
      </c>
      <c r="E45" s="22">
        <v>19435.56</v>
      </c>
      <c r="F45" s="21">
        <v>166</v>
      </c>
      <c r="G45" s="22">
        <v>19435.56</v>
      </c>
      <c r="H45" s="23">
        <f t="shared" si="7"/>
        <v>3735</v>
      </c>
      <c r="I45" s="23">
        <f t="shared" si="8"/>
        <v>1245</v>
      </c>
      <c r="J45" s="23">
        <f t="shared" ref="J45:J49" si="18">F45*30</f>
        <v>4980</v>
      </c>
      <c r="K45" s="38"/>
      <c r="L45" s="38"/>
      <c r="M45" s="14"/>
    </row>
    <row r="46" customFormat="1" ht="25" customHeight="1" spans="1:13">
      <c r="A46" s="19">
        <v>23</v>
      </c>
      <c r="B46" s="20" t="s">
        <v>38</v>
      </c>
      <c r="C46" s="21" t="s">
        <v>15</v>
      </c>
      <c r="D46" s="21">
        <v>14</v>
      </c>
      <c r="E46" s="22">
        <v>2815</v>
      </c>
      <c r="F46" s="21">
        <v>14</v>
      </c>
      <c r="G46" s="22">
        <v>2815</v>
      </c>
      <c r="H46" s="23">
        <f t="shared" si="7"/>
        <v>420</v>
      </c>
      <c r="I46" s="23">
        <f t="shared" si="8"/>
        <v>140</v>
      </c>
      <c r="J46" s="23">
        <f t="shared" si="17"/>
        <v>560</v>
      </c>
      <c r="K46" s="38"/>
      <c r="L46" s="38"/>
      <c r="M46" s="14"/>
    </row>
    <row r="47" customFormat="1" ht="25" customHeight="1" spans="1:13">
      <c r="A47" s="24"/>
      <c r="B47" s="25"/>
      <c r="C47" s="21" t="s">
        <v>16</v>
      </c>
      <c r="D47" s="21">
        <v>4</v>
      </c>
      <c r="E47" s="22">
        <v>438.4</v>
      </c>
      <c r="F47" s="21">
        <v>4</v>
      </c>
      <c r="G47" s="22">
        <v>438.4</v>
      </c>
      <c r="H47" s="23">
        <f t="shared" si="7"/>
        <v>90</v>
      </c>
      <c r="I47" s="23">
        <f t="shared" si="8"/>
        <v>30</v>
      </c>
      <c r="J47" s="23">
        <f t="shared" si="18"/>
        <v>120</v>
      </c>
      <c r="K47" s="38"/>
      <c r="L47" s="38"/>
      <c r="M47" s="14"/>
    </row>
    <row r="48" customFormat="1" ht="25" customHeight="1" spans="1:13">
      <c r="A48" s="19">
        <v>24</v>
      </c>
      <c r="B48" s="20" t="s">
        <v>39</v>
      </c>
      <c r="C48" s="21" t="s">
        <v>15</v>
      </c>
      <c r="D48" s="21">
        <v>108</v>
      </c>
      <c r="E48" s="22">
        <v>22173.2</v>
      </c>
      <c r="F48" s="21">
        <v>108</v>
      </c>
      <c r="G48" s="22">
        <v>22173.2</v>
      </c>
      <c r="H48" s="23">
        <f t="shared" si="7"/>
        <v>3240</v>
      </c>
      <c r="I48" s="23">
        <f t="shared" si="8"/>
        <v>1080</v>
      </c>
      <c r="J48" s="23">
        <f t="shared" si="17"/>
        <v>4320</v>
      </c>
      <c r="K48" s="38"/>
      <c r="L48" s="38"/>
      <c r="M48" s="14"/>
    </row>
    <row r="49" customFormat="1" ht="25" customHeight="1" spans="1:13">
      <c r="A49" s="24"/>
      <c r="B49" s="25"/>
      <c r="C49" s="21" t="s">
        <v>16</v>
      </c>
      <c r="D49" s="21">
        <v>88</v>
      </c>
      <c r="E49" s="22">
        <v>9686.8</v>
      </c>
      <c r="F49" s="21">
        <v>88</v>
      </c>
      <c r="G49" s="22">
        <v>9686.8</v>
      </c>
      <c r="H49" s="23">
        <f t="shared" si="7"/>
        <v>1980</v>
      </c>
      <c r="I49" s="23">
        <f t="shared" si="8"/>
        <v>660</v>
      </c>
      <c r="J49" s="23">
        <f t="shared" si="18"/>
        <v>2640</v>
      </c>
      <c r="K49" s="38"/>
      <c r="L49" s="38"/>
      <c r="M49" s="14"/>
    </row>
    <row r="50" customFormat="1" ht="25" customHeight="1" spans="1:13">
      <c r="A50" s="19">
        <v>25</v>
      </c>
      <c r="B50" s="20" t="s">
        <v>40</v>
      </c>
      <c r="C50" s="21" t="s">
        <v>15</v>
      </c>
      <c r="D50" s="21">
        <v>70</v>
      </c>
      <c r="E50" s="22">
        <v>14204</v>
      </c>
      <c r="F50" s="21">
        <v>70</v>
      </c>
      <c r="G50" s="22">
        <v>14204</v>
      </c>
      <c r="H50" s="23">
        <f t="shared" si="7"/>
        <v>2100</v>
      </c>
      <c r="I50" s="23">
        <f t="shared" si="8"/>
        <v>700</v>
      </c>
      <c r="J50" s="23">
        <f t="shared" ref="J50:J54" si="19">F50*40</f>
        <v>2800</v>
      </c>
      <c r="K50" s="38"/>
      <c r="L50" s="38"/>
      <c r="M50" s="14"/>
    </row>
    <row r="51" customFormat="1" ht="25" customHeight="1" spans="1:13">
      <c r="A51" s="24"/>
      <c r="B51" s="25"/>
      <c r="C51" s="21" t="s">
        <v>16</v>
      </c>
      <c r="D51" s="21">
        <v>231</v>
      </c>
      <c r="E51" s="22">
        <v>25555.9</v>
      </c>
      <c r="F51" s="21">
        <v>231</v>
      </c>
      <c r="G51" s="22">
        <v>25555.9</v>
      </c>
      <c r="H51" s="23">
        <f t="shared" si="7"/>
        <v>5197.5</v>
      </c>
      <c r="I51" s="23">
        <f t="shared" si="8"/>
        <v>1732.5</v>
      </c>
      <c r="J51" s="23">
        <f t="shared" ref="J51:J55" si="20">F51*30</f>
        <v>6930</v>
      </c>
      <c r="K51" s="38"/>
      <c r="L51" s="38"/>
      <c r="M51" s="14"/>
    </row>
    <row r="52" customFormat="1" ht="25" customHeight="1" spans="1:13">
      <c r="A52" s="19">
        <v>26</v>
      </c>
      <c r="B52" s="20" t="s">
        <v>41</v>
      </c>
      <c r="C52" s="21" t="s">
        <v>15</v>
      </c>
      <c r="D52" s="21">
        <v>39</v>
      </c>
      <c r="E52" s="22">
        <v>8175.2</v>
      </c>
      <c r="F52" s="21">
        <v>39</v>
      </c>
      <c r="G52" s="22">
        <v>8175.2</v>
      </c>
      <c r="H52" s="23">
        <f t="shared" si="7"/>
        <v>1170</v>
      </c>
      <c r="I52" s="23">
        <f t="shared" si="8"/>
        <v>390</v>
      </c>
      <c r="J52" s="23">
        <f t="shared" si="19"/>
        <v>1560</v>
      </c>
      <c r="K52" s="38"/>
      <c r="L52" s="38"/>
      <c r="M52" s="14"/>
    </row>
    <row r="53" customFormat="1" ht="25" customHeight="1" spans="1:13">
      <c r="A53" s="24"/>
      <c r="B53" s="25"/>
      <c r="C53" s="21" t="s">
        <v>16</v>
      </c>
      <c r="D53" s="21">
        <v>28</v>
      </c>
      <c r="E53" s="22">
        <v>3633.7</v>
      </c>
      <c r="F53" s="21">
        <v>28</v>
      </c>
      <c r="G53" s="22">
        <v>3633.7</v>
      </c>
      <c r="H53" s="23">
        <f t="shared" si="7"/>
        <v>630</v>
      </c>
      <c r="I53" s="23">
        <f t="shared" si="8"/>
        <v>210</v>
      </c>
      <c r="J53" s="23">
        <f t="shared" si="20"/>
        <v>840</v>
      </c>
      <c r="K53" s="38"/>
      <c r="L53" s="38"/>
      <c r="M53" s="14"/>
    </row>
    <row r="54" customFormat="1" ht="25" customHeight="1" spans="1:13">
      <c r="A54" s="19">
        <v>27</v>
      </c>
      <c r="B54" s="20" t="s">
        <v>42</v>
      </c>
      <c r="C54" s="21" t="s">
        <v>15</v>
      </c>
      <c r="D54" s="21">
        <v>27</v>
      </c>
      <c r="E54" s="22">
        <v>5711</v>
      </c>
      <c r="F54" s="21">
        <v>27</v>
      </c>
      <c r="G54" s="22">
        <v>5711</v>
      </c>
      <c r="H54" s="23">
        <f t="shared" si="7"/>
        <v>810</v>
      </c>
      <c r="I54" s="23">
        <f t="shared" si="8"/>
        <v>270</v>
      </c>
      <c r="J54" s="23">
        <f t="shared" si="19"/>
        <v>1080</v>
      </c>
      <c r="K54" s="38"/>
      <c r="L54" s="38"/>
      <c r="M54" s="14"/>
    </row>
    <row r="55" customFormat="1" ht="25" customHeight="1" spans="1:13">
      <c r="A55" s="24"/>
      <c r="B55" s="25"/>
      <c r="C55" s="21" t="s">
        <v>16</v>
      </c>
      <c r="D55" s="21">
        <v>13</v>
      </c>
      <c r="E55" s="22">
        <v>1809.5</v>
      </c>
      <c r="F55" s="21">
        <v>13</v>
      </c>
      <c r="G55" s="22">
        <v>1809.5</v>
      </c>
      <c r="H55" s="23">
        <f t="shared" si="7"/>
        <v>292.5</v>
      </c>
      <c r="I55" s="23">
        <f t="shared" si="8"/>
        <v>97.5</v>
      </c>
      <c r="J55" s="23">
        <f t="shared" si="20"/>
        <v>390</v>
      </c>
      <c r="K55" s="38"/>
      <c r="L55" s="38"/>
      <c r="M55" s="14"/>
    </row>
    <row r="56" customFormat="1" ht="25" customHeight="1" spans="1:13">
      <c r="A56" s="19">
        <v>28</v>
      </c>
      <c r="B56" s="20" t="s">
        <v>43</v>
      </c>
      <c r="C56" s="21" t="s">
        <v>15</v>
      </c>
      <c r="D56" s="21">
        <v>565</v>
      </c>
      <c r="E56" s="22">
        <v>115623.07</v>
      </c>
      <c r="F56" s="21">
        <v>565</v>
      </c>
      <c r="G56" s="22">
        <v>115623.07</v>
      </c>
      <c r="H56" s="23">
        <f t="shared" si="7"/>
        <v>16950</v>
      </c>
      <c r="I56" s="23">
        <f t="shared" si="8"/>
        <v>5650</v>
      </c>
      <c r="J56" s="23">
        <f t="shared" ref="J56:J62" si="21">F56*40</f>
        <v>22600</v>
      </c>
      <c r="K56" s="38"/>
      <c r="L56" s="38"/>
      <c r="M56" s="14"/>
    </row>
    <row r="57" customFormat="1" ht="25" customHeight="1" spans="1:13">
      <c r="A57" s="24"/>
      <c r="B57" s="25"/>
      <c r="C57" s="21" t="s">
        <v>16</v>
      </c>
      <c r="D57" s="21">
        <v>177</v>
      </c>
      <c r="E57" s="22">
        <v>21815</v>
      </c>
      <c r="F57" s="21">
        <v>177</v>
      </c>
      <c r="G57" s="22">
        <v>21815</v>
      </c>
      <c r="H57" s="23">
        <f t="shared" si="7"/>
        <v>3982.5</v>
      </c>
      <c r="I57" s="23">
        <f t="shared" si="8"/>
        <v>1327.5</v>
      </c>
      <c r="J57" s="23">
        <f>F57*30</f>
        <v>5310</v>
      </c>
      <c r="K57" s="38"/>
      <c r="L57" s="38"/>
      <c r="M57" s="14"/>
    </row>
    <row r="58" customFormat="1" ht="25" customHeight="1" spans="1:13">
      <c r="A58" s="19">
        <v>29</v>
      </c>
      <c r="B58" s="20" t="s">
        <v>44</v>
      </c>
      <c r="C58" s="21" t="s">
        <v>15</v>
      </c>
      <c r="D58" s="21">
        <v>126</v>
      </c>
      <c r="E58" s="22">
        <v>25738</v>
      </c>
      <c r="F58" s="21">
        <v>126</v>
      </c>
      <c r="G58" s="22">
        <v>25738</v>
      </c>
      <c r="H58" s="23">
        <f t="shared" si="7"/>
        <v>3780</v>
      </c>
      <c r="I58" s="23">
        <f t="shared" si="8"/>
        <v>1260</v>
      </c>
      <c r="J58" s="23">
        <f t="shared" si="21"/>
        <v>5040</v>
      </c>
      <c r="K58" s="38"/>
      <c r="L58" s="38"/>
      <c r="M58" s="14"/>
    </row>
    <row r="59" customFormat="1" ht="25" customHeight="1" spans="1:13">
      <c r="A59" s="24"/>
      <c r="B59" s="25"/>
      <c r="C59" s="21" t="s">
        <v>16</v>
      </c>
      <c r="D59" s="21">
        <v>89</v>
      </c>
      <c r="E59" s="22">
        <v>9783.5</v>
      </c>
      <c r="F59" s="21">
        <v>89</v>
      </c>
      <c r="G59" s="22">
        <v>9783.5</v>
      </c>
      <c r="H59" s="23">
        <f t="shared" si="7"/>
        <v>2002.5</v>
      </c>
      <c r="I59" s="23">
        <f t="shared" si="8"/>
        <v>667.5</v>
      </c>
      <c r="J59" s="23">
        <f>F59*30</f>
        <v>2670</v>
      </c>
      <c r="K59" s="39"/>
      <c r="L59" s="39"/>
      <c r="M59" s="14"/>
    </row>
    <row r="60" customFormat="1" ht="25" customHeight="1" spans="1:13">
      <c r="A60" s="19">
        <v>30</v>
      </c>
      <c r="B60" s="20" t="s">
        <v>45</v>
      </c>
      <c r="C60" s="21" t="s">
        <v>15</v>
      </c>
      <c r="D60" s="21">
        <v>166</v>
      </c>
      <c r="E60" s="22">
        <v>33269</v>
      </c>
      <c r="F60" s="21">
        <v>166</v>
      </c>
      <c r="G60" s="22">
        <v>33269</v>
      </c>
      <c r="H60" s="23">
        <f t="shared" si="7"/>
        <v>4980</v>
      </c>
      <c r="I60" s="23">
        <f t="shared" si="8"/>
        <v>1660</v>
      </c>
      <c r="J60" s="23">
        <f t="shared" si="21"/>
        <v>6640</v>
      </c>
      <c r="K60" s="23">
        <v>4980</v>
      </c>
      <c r="L60" s="23">
        <v>0</v>
      </c>
      <c r="M60" s="14"/>
    </row>
    <row r="61" customFormat="1" ht="25" customHeight="1" spans="1:13">
      <c r="A61" s="19">
        <v>31</v>
      </c>
      <c r="B61" s="20" t="s">
        <v>46</v>
      </c>
      <c r="C61" s="21" t="s">
        <v>15</v>
      </c>
      <c r="D61" s="21">
        <v>58</v>
      </c>
      <c r="E61" s="22">
        <v>12147</v>
      </c>
      <c r="F61" s="21">
        <v>58</v>
      </c>
      <c r="G61" s="22">
        <v>12147</v>
      </c>
      <c r="H61" s="23">
        <f t="shared" si="7"/>
        <v>1740</v>
      </c>
      <c r="I61" s="23">
        <f t="shared" si="8"/>
        <v>580</v>
      </c>
      <c r="J61" s="23">
        <f t="shared" si="21"/>
        <v>2320</v>
      </c>
      <c r="K61" s="23">
        <v>1740</v>
      </c>
      <c r="L61" s="23">
        <v>0</v>
      </c>
      <c r="M61" s="14"/>
    </row>
    <row r="62" customFormat="1" ht="25" customHeight="1" spans="1:13">
      <c r="A62" s="19">
        <v>32</v>
      </c>
      <c r="B62" s="20" t="s">
        <v>47</v>
      </c>
      <c r="C62" s="21" t="s">
        <v>15</v>
      </c>
      <c r="D62" s="21">
        <v>15</v>
      </c>
      <c r="E62" s="22">
        <v>3100</v>
      </c>
      <c r="F62" s="21">
        <v>15</v>
      </c>
      <c r="G62" s="22">
        <v>3100</v>
      </c>
      <c r="H62" s="23">
        <f t="shared" si="7"/>
        <v>450</v>
      </c>
      <c r="I62" s="23">
        <f t="shared" si="8"/>
        <v>150</v>
      </c>
      <c r="J62" s="23">
        <f t="shared" si="21"/>
        <v>600</v>
      </c>
      <c r="K62" s="23">
        <v>450</v>
      </c>
      <c r="L62" s="23">
        <v>0</v>
      </c>
      <c r="M62" s="14"/>
    </row>
    <row r="63" s="3" customFormat="1" ht="25" customHeight="1" spans="1:18">
      <c r="A63" s="31" t="s">
        <v>48</v>
      </c>
      <c r="B63" s="32"/>
      <c r="C63" s="33"/>
      <c r="D63" s="34">
        <f>SUM(D3:D62)</f>
        <v>12057</v>
      </c>
      <c r="E63" s="35">
        <f t="shared" ref="D63:L63" si="22">SUM(E3:E62)</f>
        <v>2099040.62</v>
      </c>
      <c r="F63" s="34">
        <f t="shared" si="22"/>
        <v>12057</v>
      </c>
      <c r="G63" s="35">
        <f t="shared" si="22"/>
        <v>2099040.62</v>
      </c>
      <c r="H63" s="35">
        <f t="shared" si="22"/>
        <v>331282.5</v>
      </c>
      <c r="I63" s="35">
        <f t="shared" si="22"/>
        <v>110427.5</v>
      </c>
      <c r="J63" s="35">
        <f t="shared" si="22"/>
        <v>441710</v>
      </c>
      <c r="K63" s="35">
        <f t="shared" si="22"/>
        <v>302285</v>
      </c>
      <c r="L63" s="35">
        <f t="shared" si="22"/>
        <v>28997.5</v>
      </c>
      <c r="M63" s="40"/>
      <c r="N63"/>
      <c r="O63"/>
      <c r="P63"/>
      <c r="Q63"/>
      <c r="R63"/>
    </row>
  </sheetData>
  <mergeCells count="62">
    <mergeCell ref="A1:M1"/>
    <mergeCell ref="A63:C63"/>
    <mergeCell ref="A3:A4"/>
    <mergeCell ref="A5:A6"/>
    <mergeCell ref="A7:A8"/>
    <mergeCell ref="A9:A10"/>
    <mergeCell ref="A11:A12"/>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B3:B4"/>
    <mergeCell ref="B5:B6"/>
    <mergeCell ref="B7:B8"/>
    <mergeCell ref="B9:B10"/>
    <mergeCell ref="B11:B12"/>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B56:B57"/>
    <mergeCell ref="B58:B59"/>
    <mergeCell ref="K3:K15"/>
    <mergeCell ref="K16:K59"/>
    <mergeCell ref="L3:L15"/>
    <mergeCell ref="L16:L59"/>
  </mergeCells>
  <pageMargins left="0.751388888888889" right="0.629861111111111" top="0.865972222222222" bottom="0.66875" header="0.5" footer="0.393055555555556"/>
  <pageSetup paperSize="9" scale="75" fitToHeight="0" orientation="landscape" horizontalDpi="600"/>
  <headerFooter>
    <oddFooter>&amp;C &amp;P+6</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落俗</cp:lastModifiedBy>
  <dcterms:created xsi:type="dcterms:W3CDTF">2023-05-09T01:06:00Z</dcterms:created>
  <dcterms:modified xsi:type="dcterms:W3CDTF">2025-01-20T03:05:49Z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5439DE4F1DC642B08F928D57ADEEC3E9_13</vt:lpwstr>
  </property>
  <property fmtid="{D5CDD505-2E9C-101B-9397-08002B2CF9AE}" pid="4" name="KSOReadingLayout">
    <vt:bool>true</vt:bool>
  </property>
</Properties>
</file>