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/>
  </bookViews>
  <sheets>
    <sheet name="Sheet1" sheetId="1" r:id="rId1"/>
  </sheets>
  <definedNames>
    <definedName name="_xlnm.Print_Area" localSheetId="0">Sheet1!$A$1:$M$8</definedName>
    <definedName name="_xlnm.Print_Titles" localSheetId="0">Sheet1!$1:$2</definedName>
    <definedName name="_xlnm._FilterDatabase" localSheetId="0" hidden="1">Sheet1!$A$2:$R$8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<sst xmlns="http://schemas.openxmlformats.org/spreadsheetml/2006/main" count="23" uniqueCount="20">
  <si>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关于平罗县2024年“暖冬数码专项消费券”发放的政府惠民电子消费券统计汇总表</t>
  </si>
  <si>
    <t>序号</t>
  </si>
  <si>
    <t>商户名称</t>
  </si>
  <si>
    <t>参与活动</t>
  </si>
  <si>
    <t>交易笔数</t>
  </si>
  <si>
    <t>交易金额</t>
  </si>
  <si>
    <t>核销交易笔数</t>
  </si>
  <si>
    <t>核销交易金额</t>
  </si>
  <si>
    <t>政府补贴金额</t>
  </si>
  <si>
    <t>已拨付资金</t>
  </si>
  <si>
    <t>剩余未拨付资金</t>
  </si>
  <si>
    <t>商户承担金额</t>
  </si>
  <si>
    <t>优惠金额合计</t>
  </si>
  <si>
    <t>备注</t>
  </si>
  <si>
    <t>宁夏盛世强商贸有限公司</t>
  </si>
  <si>
    <t>数码产品满2500-300</t>
  </si>
  <si>
    <t>平罗县阿娇手机经销店</t>
  </si>
  <si>
    <t>数码产品满5000-500</t>
  </si>
  <si>
    <t>银川新百电器有限公司手机平罗大世界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</si>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</sst>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7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Alignment="1">
      <alignment horizontal="right" vertical="center" wrapText="1"/>
    </xf>
    <xf numFmtId="177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3" fontId="1" fillId="0" borderId="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3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8"/>
  <sheetViews>
    <sheetView tabSelected="1" workbookViewId="0">
      <pane ySplit="2" topLeftCell="A3" activePane="bottomLeft" state="frozen"/>
      <selection/>
      <selection pane="bottomLeft" activeCell="D5" sqref="D5"/>
    </sheetView>
  </sheetViews>
  <sheetFormatPr defaultColWidth="9" defaultRowHeight="14.4" outlineLevelRow="7"/>
  <cols>
    <col min="1" max="1" width="5.66666666666667" style="1" customWidth="1"/>
    <col min="2" max="2" width="25.1296296296296" style="3" customWidth="1"/>
    <col min="3" max="3" width="19.75" style="4" customWidth="1"/>
    <col min="4" max="4" width="12.1296296296296" style="4" customWidth="1"/>
    <col min="5" max="5" width="17.8796296296296" style="5" customWidth="1"/>
    <col min="6" max="6" width="13.75" style="6" customWidth="1"/>
    <col min="7" max="7" width="17.8796296296296" style="5" customWidth="1"/>
    <col min="8" max="9" width="14.4444444444444" style="7" customWidth="1"/>
    <col min="10" max="10" width="16.1111111111111" style="7" customWidth="1"/>
    <col min="11" max="12" width="14.4444444444444" style="7" hidden="1" customWidth="1"/>
    <col min="13" max="13" width="15.3796296296296" style="1" customWidth="1"/>
    <col min="15" max="15" width="13.75"/>
    <col min="16" max="18" width="12.6296296296296"/>
  </cols>
  <sheetData>
    <row r="1" ht="56" customHeight="1" spans="1:13">
      <c r="A1" s="8" t="s">
        <v>0</v>
      </c>
      <c r="B1" s="9"/>
      <c r="C1" s="9"/>
      <c r="D1" s="9"/>
      <c r="E1" s="10"/>
      <c r="F1" s="11"/>
      <c r="G1" s="10"/>
      <c r="H1" s="12"/>
      <c r="I1" s="12"/>
      <c r="J1" s="12"/>
      <c r="K1" s="12"/>
      <c r="L1" s="12"/>
      <c r="M1" s="8"/>
    </row>
    <row r="2" s="1" customFormat="1" ht="40" customHeight="1" spans="1:18">
      <c r="A2" s="13" t="s">
        <v>1</v>
      </c>
      <c r="B2" s="14" t="s">
        <v>2</v>
      </c>
      <c r="C2" s="15" t="s">
        <v>3</v>
      </c>
      <c r="D2" s="15" t="s">
        <v>4</v>
      </c>
      <c r="E2" s="16" t="s">
        <v>5</v>
      </c>
      <c r="F2" s="17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31" t="s">
        <v>13</v>
      </c>
      <c r="N2"/>
      <c r="O2"/>
      <c r="P2"/>
      <c r="Q2"/>
      <c r="R2"/>
    </row>
    <row r="3" customFormat="1" ht="40" customHeight="1" spans="1:13">
      <c r="A3" s="18">
        <v>1</v>
      </c>
      <c r="B3" s="19" t="s">
        <v>14</v>
      </c>
      <c r="C3" s="20" t="s">
        <v>15</v>
      </c>
      <c r="D3" s="20">
        <v>4</v>
      </c>
      <c r="E3" s="21">
        <v>12430</v>
      </c>
      <c r="F3" s="22">
        <v>4</v>
      </c>
      <c r="G3" s="21">
        <v>12430</v>
      </c>
      <c r="H3" s="23">
        <f>L3*0.75</f>
        <v>900</v>
      </c>
      <c r="I3" s="23">
        <v>900</v>
      </c>
      <c r="J3" s="23">
        <v>0</v>
      </c>
      <c r="K3" s="23">
        <f>L3*0.25</f>
        <v>300</v>
      </c>
      <c r="L3" s="23">
        <f>F3*300</f>
        <v>1200</v>
      </c>
      <c r="M3" s="13"/>
    </row>
    <row r="4" customFormat="1" ht="40" customHeight="1" spans="1:13">
      <c r="A4" s="18">
        <v>2</v>
      </c>
      <c r="B4" s="19" t="s">
        <v>16</v>
      </c>
      <c r="C4" s="20" t="s">
        <v>15</v>
      </c>
      <c r="D4" s="20">
        <v>116</v>
      </c>
      <c r="E4" s="21">
        <v>349801</v>
      </c>
      <c r="F4" s="20">
        <v>112</v>
      </c>
      <c r="G4" s="21">
        <v>337205</v>
      </c>
      <c r="H4" s="23">
        <f>L4*0.75</f>
        <v>25200</v>
      </c>
      <c r="I4" s="23">
        <v>0</v>
      </c>
      <c r="J4" s="23">
        <v>25200</v>
      </c>
      <c r="K4" s="23">
        <f>L4*0.25</f>
        <v>8400</v>
      </c>
      <c r="L4" s="23">
        <f>F4*300</f>
        <v>33600</v>
      </c>
      <c r="M4" s="13"/>
    </row>
    <row r="5" customFormat="1" ht="40" customHeight="1" spans="1:13">
      <c r="A5" s="24"/>
      <c r="B5" s="25"/>
      <c r="C5" s="20" t="s">
        <v>17</v>
      </c>
      <c r="D5" s="20">
        <v>96</v>
      </c>
      <c r="E5" s="21">
        <v>525127</v>
      </c>
      <c r="F5" s="20">
        <v>96</v>
      </c>
      <c r="G5" s="21">
        <v>525127</v>
      </c>
      <c r="H5" s="23">
        <f>L5*0.75</f>
        <v>36000</v>
      </c>
      <c r="I5" s="23">
        <v>0</v>
      </c>
      <c r="J5" s="23">
        <v>36000</v>
      </c>
      <c r="K5" s="23">
        <f>L5*0.25</f>
        <v>12000</v>
      </c>
      <c r="L5" s="23">
        <f>F5*500</f>
        <v>48000</v>
      </c>
      <c r="M5" s="13"/>
    </row>
    <row r="6" customFormat="1" ht="40" customHeight="1" spans="1:13">
      <c r="A6" s="18">
        <v>3</v>
      </c>
      <c r="B6" s="19" t="s">
        <v>18</v>
      </c>
      <c r="C6" s="20" t="s">
        <v>15</v>
      </c>
      <c r="D6" s="20">
        <v>26</v>
      </c>
      <c r="E6" s="21">
        <v>82280</v>
      </c>
      <c r="F6" s="20">
        <v>26</v>
      </c>
      <c r="G6" s="21">
        <v>82280</v>
      </c>
      <c r="H6" s="23">
        <f>L6*0.75</f>
        <v>5850</v>
      </c>
      <c r="I6" s="23">
        <v>5850</v>
      </c>
      <c r="J6" s="23">
        <v>0</v>
      </c>
      <c r="K6" s="23">
        <f>L6*0.25</f>
        <v>1950</v>
      </c>
      <c r="L6" s="23">
        <f>F6*300</f>
        <v>7800</v>
      </c>
      <c r="M6" s="13"/>
    </row>
    <row r="7" customFormat="1" ht="40" customHeight="1" spans="1:13">
      <c r="A7" s="24"/>
      <c r="B7" s="25"/>
      <c r="C7" s="20" t="s">
        <v>17</v>
      </c>
      <c r="D7" s="20">
        <v>4</v>
      </c>
      <c r="E7" s="21">
        <v>22400</v>
      </c>
      <c r="F7" s="20">
        <v>4</v>
      </c>
      <c r="G7" s="21">
        <v>22400</v>
      </c>
      <c r="H7" s="23">
        <f>L7*0.75</f>
        <v>1500</v>
      </c>
      <c r="I7" s="23">
        <v>1500</v>
      </c>
      <c r="J7" s="23">
        <v>0</v>
      </c>
      <c r="K7" s="23">
        <f>L7*0.25</f>
        <v>500</v>
      </c>
      <c r="L7" s="23">
        <f>F7*500</f>
        <v>2000</v>
      </c>
      <c r="M7" s="13"/>
    </row>
    <row r="8" s="2" customFormat="1" ht="40" customHeight="1" spans="1:18">
      <c r="A8" s="26" t="s">
        <v>19</v>
      </c>
      <c r="B8" s="27"/>
      <c r="C8" s="28"/>
      <c r="D8" s="29">
        <f t="shared" ref="D8:L8" si="0">SUM(D3:D7)</f>
        <v>246</v>
      </c>
      <c r="E8" s="30">
        <f t="shared" si="0"/>
        <v>992038</v>
      </c>
      <c r="F8" s="29">
        <f t="shared" si="0"/>
        <v>242</v>
      </c>
      <c r="G8" s="30">
        <f t="shared" si="0"/>
        <v>979442</v>
      </c>
      <c r="H8" s="30">
        <f t="shared" si="0"/>
        <v>69450</v>
      </c>
      <c r="I8" s="30">
        <f t="shared" si="0"/>
        <v>8250</v>
      </c>
      <c r="J8" s="30">
        <f t="shared" si="0"/>
        <v>61200</v>
      </c>
      <c r="K8" s="30">
        <f t="shared" si="0"/>
        <v>23150</v>
      </c>
      <c r="L8" s="30">
        <f t="shared" si="0"/>
        <v>92600</v>
      </c>
      <c r="M8" s="32"/>
      <c r="N8"/>
      <c r="O8"/>
      <c r="P8"/>
      <c r="Q8"/>
      <c r="R8"/>
    </row>
  </sheetData>
  <mergeCells count="6">
    <mergeCell ref="A1:M1"/>
    <mergeCell ref="A8:C8"/>
    <mergeCell ref="A4:A5"/>
    <mergeCell ref="A6:A7"/>
    <mergeCell ref="B4:B5"/>
    <mergeCell ref="B6:B7"/>
  </mergeCells>
  <pageMargins left="0.751388888888889" right="0.629861111111111" top="0.865972222222222" bottom="0.904861111111111" header="0.5" footer="0.393055555555556"/>
  <pageSetup paperSize="9" scale="77" fitToHeight="0" orientation="landscape" horizontalDpi="600"/>
  <headerFooter>
    <oddFooter>&amp;C7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落俗</cp:lastModifiedBy>
  <dcterms:created xsi:type="dcterms:W3CDTF">2023-05-09T01:06:00Z</dcterms:created>
  <dcterms:modified xsi:type="dcterms:W3CDTF">2025-01-20T03:06:04Z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E233A2C88004469F8C0C1658B7E38866_13</vt:lpwstr>
  </property>
  <property fmtid="{D5CDD505-2E9C-101B-9397-08002B2CF9AE}" pid="4" name="KSOReadingLayout">
    <vt:bool>true</vt:bool>
  </property>
</Properties>
</file>