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8820" activeTab="2"/>
  </bookViews>
  <sheets>
    <sheet name="任务分配表" sheetId="1" r:id="rId1"/>
    <sheet name="复合种植花名册" sheetId="2" r:id="rId2"/>
    <sheet name="小麦种植花名册" sheetId="3" r:id="rId3"/>
  </sheets>
  <calcPr calcId="144525"/>
</workbook>
</file>

<file path=xl/sharedStrings.xml><?xml version="1.0" encoding="utf-8"?>
<sst xmlns="http://schemas.openxmlformats.org/spreadsheetml/2006/main" count="122" uniqueCount="71">
  <si>
    <t>附表1</t>
  </si>
  <si>
    <r>
      <rPr>
        <sz val="18"/>
        <color theme="1"/>
        <rFont val="方正小标宋简体"/>
        <charset val="134"/>
      </rPr>
      <t>黄渠桥镇2023年各村种植任务分配表</t>
    </r>
    <r>
      <rPr>
        <b/>
        <sz val="12"/>
        <color theme="1"/>
        <rFont val="宋体"/>
        <charset val="134"/>
      </rPr>
      <t xml:space="preserve">  </t>
    </r>
  </si>
  <si>
    <t>单位：亩</t>
  </si>
  <si>
    <t>序号</t>
  </si>
  <si>
    <t>村名</t>
  </si>
  <si>
    <t>农户确权面积（亩）</t>
  </si>
  <si>
    <t>生产任务</t>
  </si>
  <si>
    <t>复合种植</t>
  </si>
  <si>
    <t>轮作</t>
  </si>
  <si>
    <t>备注</t>
  </si>
  <si>
    <t>小计</t>
  </si>
  <si>
    <t>大豆玉米带状复合</t>
  </si>
  <si>
    <t>单种大豆</t>
  </si>
  <si>
    <t>小麦套种大豆</t>
  </si>
  <si>
    <t>麦后复种大豆</t>
  </si>
  <si>
    <t>春小麦</t>
  </si>
  <si>
    <t>红光村</t>
  </si>
  <si>
    <t>黄渠桥村</t>
  </si>
  <si>
    <t>前光村</t>
  </si>
  <si>
    <t>侯家梁村</t>
  </si>
  <si>
    <t>四渠村</t>
  </si>
  <si>
    <t>万家营村</t>
  </si>
  <si>
    <t>渠中村</t>
  </si>
  <si>
    <t>通润村</t>
  </si>
  <si>
    <t>永丰村</t>
  </si>
  <si>
    <t>通惠村</t>
  </si>
  <si>
    <t>惠北村</t>
  </si>
  <si>
    <t>五星村</t>
  </si>
  <si>
    <t>西润村</t>
  </si>
  <si>
    <t>联丰村</t>
  </si>
  <si>
    <t>合计</t>
  </si>
  <si>
    <t>附表2</t>
  </si>
  <si>
    <r>
      <rPr>
        <b/>
        <sz val="20"/>
        <color theme="1"/>
        <rFont val="仿宋_GB2312"/>
        <charset val="134"/>
      </rPr>
      <t>黄渠桥镇</t>
    </r>
    <r>
      <rPr>
        <b/>
        <u/>
        <sz val="20"/>
        <color theme="1"/>
        <rFont val="仿宋_GB2312"/>
        <charset val="134"/>
      </rPr>
      <t xml:space="preserve">     </t>
    </r>
    <r>
      <rPr>
        <b/>
        <sz val="20"/>
        <color theme="1"/>
        <rFont val="仿宋_GB2312"/>
        <charset val="134"/>
      </rPr>
      <t>村2023年复合种植花名册</t>
    </r>
  </si>
  <si>
    <t>黄渠桥镇人民政府（盖章）：</t>
  </si>
  <si>
    <t>村委会（盖章）</t>
  </si>
  <si>
    <t>填表日期：</t>
  </si>
  <si>
    <t>村队（组）</t>
  </si>
  <si>
    <t>种植户姓名</t>
  </si>
  <si>
    <t>联系电话</t>
  </si>
  <si>
    <t>合计亩数（亩）</t>
  </si>
  <si>
    <t>原确权人姓名及地块编号</t>
  </si>
  <si>
    <t>复合种植面积（亩）</t>
  </si>
  <si>
    <t>农户签字</t>
  </si>
  <si>
    <t>总计</t>
  </si>
  <si>
    <t>种植模式</t>
  </si>
  <si>
    <t>大豆玉米带状复合种植</t>
  </si>
  <si>
    <t>xx村一队</t>
  </si>
  <si>
    <t>张三</t>
  </si>
  <si>
    <t>139xxxxxxxxxxx</t>
  </si>
  <si>
    <t>王一  001001</t>
  </si>
  <si>
    <t>王二  002002</t>
  </si>
  <si>
    <t>李四  003003</t>
  </si>
  <si>
    <t>李四</t>
  </si>
  <si>
    <t>138xxxxxxxxxxx</t>
  </si>
  <si>
    <t>李四  004004</t>
  </si>
  <si>
    <t>李三</t>
  </si>
  <si>
    <t>137xxxxxxxxxxx</t>
  </si>
  <si>
    <t>小地名及四至范围</t>
  </si>
  <si>
    <t>流转大户</t>
  </si>
  <si>
    <t>张二</t>
  </si>
  <si>
    <t>未确权</t>
  </si>
  <si>
    <t>备注：原确权人姓名及地块编号一栏中：种植地块是本人的填地块编号（本人），种植地块是他人的要填原确权人姓名及地块编号；属于流转大户或未确权地块的要写明小地名及四至范围（坐标点），此次以村为单位统计，种植面积为核查后实际面积，表册完善后需经乡镇主要领导签字盖章，一份留底，一份报乡镇农业服务中心，一份报县农业农村局。</t>
  </si>
  <si>
    <t>乡（镇）政府审核人：</t>
  </si>
  <si>
    <t>村负责人：</t>
  </si>
  <si>
    <t>村经办人：</t>
  </si>
  <si>
    <t>附表3</t>
  </si>
  <si>
    <r>
      <rPr>
        <b/>
        <sz val="20"/>
        <color theme="1"/>
        <rFont val="仿宋_GB2312"/>
        <charset val="134"/>
      </rPr>
      <t>黄渠桥镇</t>
    </r>
    <r>
      <rPr>
        <b/>
        <u/>
        <sz val="20"/>
        <color theme="1"/>
        <rFont val="仿宋_GB2312"/>
        <charset val="134"/>
      </rPr>
      <t xml:space="preserve">     </t>
    </r>
    <r>
      <rPr>
        <b/>
        <sz val="20"/>
        <color theme="1"/>
        <rFont val="仿宋_GB2312"/>
        <charset val="134"/>
      </rPr>
      <t>村2023年轮作春小麦种植花名册</t>
    </r>
  </si>
  <si>
    <t>种植面积（亩）</t>
  </si>
  <si>
    <t>小麦套种玉米</t>
  </si>
  <si>
    <t>单种小麦</t>
  </si>
  <si>
    <t>联系方式：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</si>
</sst>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0">
    <font>
      <sz val="11"/>
      <color theme="1"/>
      <name val="宋体"/>
      <charset val="134"/>
      <scheme val="minor"/>
    </font>
    <font>
      <b/>
      <sz val="20"/>
      <color theme="1"/>
      <name val="仿宋_GB2312"/>
      <charset val="134"/>
    </font>
    <font>
      <sz val="11"/>
      <color theme="1"/>
      <name val="仿宋_GB2312"/>
      <charset val="134"/>
    </font>
    <font>
      <sz val="10"/>
      <color theme="1"/>
      <name val="仿宋_GB2312"/>
      <charset val="134"/>
    </font>
    <font>
      <sz val="18"/>
      <color theme="1"/>
      <name val="方正小标宋简体"/>
      <charset val="134"/>
    </font>
    <font>
      <sz val="15"/>
      <color rgb="FF000000"/>
      <name val="仿宋_GB2312"/>
      <charset val="134"/>
    </font>
    <font>
      <b/>
      <sz val="14"/>
      <color rgb="FF000000"/>
      <name val="仿宋_GB2312"/>
      <charset val="134"/>
    </font>
    <font>
      <b/>
      <sz val="14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u/>
      <sz val="20"/>
      <color theme="1"/>
      <name val="仿宋_GB2312"/>
      <charset val="134"/>
    </font>
    <font>
      <b/>
      <sz val="12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15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18" applyNumberFormat="0" applyAlignment="0" applyProtection="0">
      <alignment vertical="center"/>
    </xf>
    <xf numFmtId="0" fontId="22" fillId="11" borderId="14" applyNumberFormat="0" applyAlignment="0" applyProtection="0">
      <alignment vertical="center"/>
    </xf>
    <xf numFmtId="0" fontId="23" fillId="12" borderId="19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76" fontId="0" fillId="0" borderId="1" xfId="0" applyNumberFormat="1" applyBorder="1">
      <alignment vertical="center"/>
    </xf>
    <xf numFmtId="176" fontId="8" fillId="0" borderId="1" xfId="0" applyNumberFormat="1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0"/>
  <sheetViews>
    <sheetView workbookViewId="0">
      <selection activeCell="M10" sqref="M10"/>
    </sheetView>
  </sheetViews>
  <sheetFormatPr defaultColWidth="9" defaultRowHeight="13.5"/>
  <cols>
    <col min="1" max="1" width="6.125" customWidth="1"/>
    <col min="2" max="3" width="12.625" customWidth="1"/>
    <col min="4" max="4" width="12.375" customWidth="1"/>
    <col min="5" max="5" width="10.125" customWidth="1"/>
    <col min="6" max="6" width="13.625" customWidth="1"/>
    <col min="7" max="7" width="11.875" customWidth="1"/>
    <col min="8" max="8" width="11.5" customWidth="1"/>
    <col min="9" max="9" width="12.625" customWidth="1"/>
    <col min="10" max="10" width="10.75" customWidth="1"/>
    <col min="11" max="11" width="15.625" customWidth="1"/>
  </cols>
  <sheetData>
    <row r="1" spans="1:1">
      <c r="A1" t="s">
        <v>0</v>
      </c>
    </row>
    <row r="2" ht="21" customHeight="1" spans="1:11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  <c r="K2" s="23"/>
    </row>
    <row r="3" ht="15" customHeight="1" spans="1:10">
      <c r="A3" s="24"/>
      <c r="B3" s="24"/>
      <c r="C3" s="24"/>
      <c r="D3" s="24"/>
      <c r="E3" s="24"/>
      <c r="F3" s="24"/>
      <c r="G3" s="24"/>
      <c r="H3" s="24"/>
      <c r="I3" s="24" t="s">
        <v>2</v>
      </c>
      <c r="J3" s="24"/>
    </row>
    <row r="4" ht="22" customHeight="1" spans="1:11">
      <c r="A4" s="25" t="s">
        <v>3</v>
      </c>
      <c r="B4" s="25" t="s">
        <v>4</v>
      </c>
      <c r="C4" s="26" t="s">
        <v>5</v>
      </c>
      <c r="D4" s="25" t="s">
        <v>6</v>
      </c>
      <c r="E4" s="25" t="s">
        <v>7</v>
      </c>
      <c r="F4" s="25"/>
      <c r="G4" s="25"/>
      <c r="H4" s="25"/>
      <c r="I4" s="25"/>
      <c r="J4" s="25" t="s">
        <v>8</v>
      </c>
      <c r="K4" s="30" t="s">
        <v>9</v>
      </c>
    </row>
    <row r="5" ht="39" customHeight="1" spans="1:11">
      <c r="A5" s="25"/>
      <c r="B5" s="25"/>
      <c r="C5" s="27"/>
      <c r="D5" s="25"/>
      <c r="E5" s="25" t="s">
        <v>10</v>
      </c>
      <c r="F5" s="25" t="s">
        <v>11</v>
      </c>
      <c r="G5" s="25" t="s">
        <v>12</v>
      </c>
      <c r="H5" s="25" t="s">
        <v>13</v>
      </c>
      <c r="I5" s="25" t="s">
        <v>14</v>
      </c>
      <c r="J5" s="25" t="s">
        <v>15</v>
      </c>
      <c r="K5" s="30"/>
    </row>
    <row r="6" ht="22" customHeight="1" spans="1:11">
      <c r="A6" s="28">
        <v>1</v>
      </c>
      <c r="B6" s="28" t="s">
        <v>16</v>
      </c>
      <c r="C6" s="28">
        <v>3046.55</v>
      </c>
      <c r="D6" s="29">
        <f>E6+J6</f>
        <v>545</v>
      </c>
      <c r="E6" s="29">
        <v>175</v>
      </c>
      <c r="F6" s="29">
        <v>70</v>
      </c>
      <c r="G6" s="29">
        <v>0</v>
      </c>
      <c r="H6" s="29">
        <v>100</v>
      </c>
      <c r="I6" s="29">
        <v>5</v>
      </c>
      <c r="J6" s="29">
        <v>370</v>
      </c>
      <c r="K6" s="31"/>
    </row>
    <row r="7" ht="22" customHeight="1" spans="1:11">
      <c r="A7" s="28">
        <v>2</v>
      </c>
      <c r="B7" s="28" t="s">
        <v>17</v>
      </c>
      <c r="C7" s="28">
        <v>3776.4</v>
      </c>
      <c r="D7" s="29">
        <f t="shared" ref="D7:D20" si="0">E7+J7</f>
        <v>665.466301236</v>
      </c>
      <c r="E7" s="29">
        <f t="shared" ref="E7:E20" si="1">F7+G7+H7+I7</f>
        <v>205.466301236</v>
      </c>
      <c r="F7" s="29">
        <v>80</v>
      </c>
      <c r="G7" s="29">
        <v>0</v>
      </c>
      <c r="H7" s="29">
        <v>120</v>
      </c>
      <c r="I7" s="29">
        <f>C7*0.00144749</f>
        <v>5.466301236</v>
      </c>
      <c r="J7" s="29">
        <v>460</v>
      </c>
      <c r="K7" s="31"/>
    </row>
    <row r="8" ht="22" customHeight="1" spans="1:11">
      <c r="A8" s="28">
        <v>3</v>
      </c>
      <c r="B8" s="28" t="s">
        <v>18</v>
      </c>
      <c r="C8" s="28">
        <v>5386.39</v>
      </c>
      <c r="D8" s="29">
        <f t="shared" si="0"/>
        <v>949.730600555</v>
      </c>
      <c r="E8" s="29">
        <f t="shared" si="1"/>
        <v>300</v>
      </c>
      <c r="F8" s="29">
        <v>120</v>
      </c>
      <c r="G8" s="29">
        <v>0</v>
      </c>
      <c r="H8" s="29">
        <v>170</v>
      </c>
      <c r="I8" s="29">
        <v>10</v>
      </c>
      <c r="J8" s="29">
        <f>C8*0.1206245</f>
        <v>649.730600555</v>
      </c>
      <c r="K8" s="31"/>
    </row>
    <row r="9" ht="22" customHeight="1" spans="1:11">
      <c r="A9" s="28">
        <v>4</v>
      </c>
      <c r="B9" s="28" t="s">
        <v>19</v>
      </c>
      <c r="C9" s="28">
        <v>2824.23</v>
      </c>
      <c r="D9" s="29">
        <f t="shared" si="0"/>
        <v>495</v>
      </c>
      <c r="E9" s="29">
        <f t="shared" si="1"/>
        <v>155</v>
      </c>
      <c r="F9" s="29">
        <v>60</v>
      </c>
      <c r="G9" s="29">
        <v>0</v>
      </c>
      <c r="H9" s="29">
        <v>90</v>
      </c>
      <c r="I9" s="29">
        <v>5</v>
      </c>
      <c r="J9" s="29">
        <v>340</v>
      </c>
      <c r="K9" s="32"/>
    </row>
    <row r="10" ht="22" customHeight="1" spans="1:11">
      <c r="A10" s="28">
        <v>5</v>
      </c>
      <c r="B10" s="28" t="s">
        <v>20</v>
      </c>
      <c r="C10" s="28">
        <v>4192.6</v>
      </c>
      <c r="D10" s="29">
        <f t="shared" si="0"/>
        <v>725</v>
      </c>
      <c r="E10" s="29">
        <f t="shared" si="1"/>
        <v>225</v>
      </c>
      <c r="F10" s="29">
        <v>90</v>
      </c>
      <c r="G10" s="29">
        <v>0</v>
      </c>
      <c r="H10" s="29">
        <v>130</v>
      </c>
      <c r="I10" s="29">
        <v>5</v>
      </c>
      <c r="J10" s="29">
        <v>500</v>
      </c>
      <c r="K10" s="31"/>
    </row>
    <row r="11" ht="22" customHeight="1" spans="1:11">
      <c r="A11" s="28">
        <v>6</v>
      </c>
      <c r="B11" s="28" t="s">
        <v>21</v>
      </c>
      <c r="C11" s="28">
        <v>5272.3</v>
      </c>
      <c r="D11" s="29">
        <f t="shared" si="0"/>
        <v>930</v>
      </c>
      <c r="E11" s="29">
        <f t="shared" si="1"/>
        <v>290</v>
      </c>
      <c r="F11" s="29">
        <v>110</v>
      </c>
      <c r="G11" s="29">
        <v>0</v>
      </c>
      <c r="H11" s="29">
        <v>170</v>
      </c>
      <c r="I11" s="29">
        <v>10</v>
      </c>
      <c r="J11" s="29">
        <v>640</v>
      </c>
      <c r="K11" s="31"/>
    </row>
    <row r="12" ht="22" customHeight="1" spans="1:11">
      <c r="A12" s="28">
        <v>7</v>
      </c>
      <c r="B12" s="28" t="s">
        <v>22</v>
      </c>
      <c r="C12" s="28">
        <v>8093.67</v>
      </c>
      <c r="D12" s="29">
        <f t="shared" si="0"/>
        <v>1420</v>
      </c>
      <c r="E12" s="29">
        <f t="shared" si="1"/>
        <v>440</v>
      </c>
      <c r="F12" s="29">
        <v>180</v>
      </c>
      <c r="G12" s="29">
        <v>0</v>
      </c>
      <c r="H12" s="29">
        <v>250</v>
      </c>
      <c r="I12" s="29">
        <v>10</v>
      </c>
      <c r="J12" s="29">
        <v>980</v>
      </c>
      <c r="K12" s="31"/>
    </row>
    <row r="13" ht="22" customHeight="1" spans="1:11">
      <c r="A13" s="28">
        <v>8</v>
      </c>
      <c r="B13" s="28" t="s">
        <v>23</v>
      </c>
      <c r="C13" s="28">
        <v>9023.61</v>
      </c>
      <c r="D13" s="29">
        <f t="shared" si="0"/>
        <v>1580</v>
      </c>
      <c r="E13" s="29">
        <f t="shared" si="1"/>
        <v>490</v>
      </c>
      <c r="F13" s="29">
        <v>200</v>
      </c>
      <c r="G13" s="29">
        <v>0</v>
      </c>
      <c r="H13" s="29">
        <v>280</v>
      </c>
      <c r="I13" s="29">
        <v>10</v>
      </c>
      <c r="J13" s="29">
        <v>1090</v>
      </c>
      <c r="K13" s="31"/>
    </row>
    <row r="14" ht="22" customHeight="1" spans="1:11">
      <c r="A14" s="28">
        <v>9</v>
      </c>
      <c r="B14" s="28" t="s">
        <v>24</v>
      </c>
      <c r="C14" s="28">
        <v>6996.75</v>
      </c>
      <c r="D14" s="29">
        <f t="shared" si="0"/>
        <v>1220.1277256575</v>
      </c>
      <c r="E14" s="29">
        <f t="shared" si="1"/>
        <v>380.1277256575</v>
      </c>
      <c r="F14" s="29">
        <v>150</v>
      </c>
      <c r="G14" s="29">
        <v>0</v>
      </c>
      <c r="H14" s="29">
        <v>220</v>
      </c>
      <c r="I14" s="29">
        <f>C14*0.00144749</f>
        <v>10.1277256575</v>
      </c>
      <c r="J14" s="29">
        <v>840</v>
      </c>
      <c r="K14" s="31"/>
    </row>
    <row r="15" ht="22" customHeight="1" spans="1:11">
      <c r="A15" s="28">
        <v>10</v>
      </c>
      <c r="B15" s="28" t="s">
        <v>25</v>
      </c>
      <c r="C15" s="28">
        <v>9265.94</v>
      </c>
      <c r="D15" s="29">
        <f t="shared" si="0"/>
        <v>1610</v>
      </c>
      <c r="E15" s="29">
        <v>500</v>
      </c>
      <c r="F15" s="29">
        <v>200</v>
      </c>
      <c r="G15" s="29">
        <v>0</v>
      </c>
      <c r="H15" s="29">
        <v>290</v>
      </c>
      <c r="I15" s="29">
        <v>10</v>
      </c>
      <c r="J15" s="29">
        <v>1110</v>
      </c>
      <c r="K15" s="31"/>
    </row>
    <row r="16" ht="22" customHeight="1" spans="1:11">
      <c r="A16" s="28">
        <v>11</v>
      </c>
      <c r="B16" s="28" t="s">
        <v>26</v>
      </c>
      <c r="C16" s="28">
        <v>6538.79</v>
      </c>
      <c r="D16" s="29">
        <f t="shared" si="0"/>
        <v>1140</v>
      </c>
      <c r="E16" s="29">
        <f t="shared" si="1"/>
        <v>350</v>
      </c>
      <c r="F16" s="29">
        <v>140</v>
      </c>
      <c r="G16" s="29">
        <v>0</v>
      </c>
      <c r="H16" s="29">
        <v>200</v>
      </c>
      <c r="I16" s="29">
        <v>10</v>
      </c>
      <c r="J16" s="29">
        <v>790</v>
      </c>
      <c r="K16" s="31"/>
    </row>
    <row r="17" ht="22" customHeight="1" spans="1:11">
      <c r="A17" s="28">
        <v>12</v>
      </c>
      <c r="B17" s="28" t="s">
        <v>27</v>
      </c>
      <c r="C17" s="28">
        <v>6919.81</v>
      </c>
      <c r="D17" s="29">
        <f t="shared" si="0"/>
        <v>1220</v>
      </c>
      <c r="E17" s="29">
        <v>380</v>
      </c>
      <c r="F17" s="29">
        <f>C17*0.0217</f>
        <v>150.159877</v>
      </c>
      <c r="G17" s="29">
        <v>0</v>
      </c>
      <c r="H17" s="29">
        <v>220</v>
      </c>
      <c r="I17" s="29">
        <f>C17*0.00144749</f>
        <v>10.0163557769</v>
      </c>
      <c r="J17" s="29">
        <v>840</v>
      </c>
      <c r="K17" s="31"/>
    </row>
    <row r="18" ht="22" customHeight="1" spans="1:11">
      <c r="A18" s="28">
        <v>13</v>
      </c>
      <c r="B18" s="28" t="s">
        <v>28</v>
      </c>
      <c r="C18" s="28">
        <v>6483.98</v>
      </c>
      <c r="D18" s="29">
        <f t="shared" si="0"/>
        <v>1130</v>
      </c>
      <c r="E18" s="29">
        <v>350</v>
      </c>
      <c r="F18" s="29">
        <v>140</v>
      </c>
      <c r="G18" s="29">
        <v>0</v>
      </c>
      <c r="H18" s="29">
        <v>200</v>
      </c>
      <c r="I18" s="29">
        <v>10</v>
      </c>
      <c r="J18" s="29">
        <v>780</v>
      </c>
      <c r="K18" s="31"/>
    </row>
    <row r="19" ht="22" customHeight="1" spans="1:11">
      <c r="A19" s="28">
        <v>14</v>
      </c>
      <c r="B19" s="28" t="s">
        <v>29</v>
      </c>
      <c r="C19" s="28">
        <v>5080.85</v>
      </c>
      <c r="D19" s="29">
        <f t="shared" si="0"/>
        <v>890.254445</v>
      </c>
      <c r="E19" s="29">
        <f t="shared" si="1"/>
        <v>280.254445</v>
      </c>
      <c r="F19" s="29">
        <f>C19*0.0217</f>
        <v>110.254445</v>
      </c>
      <c r="G19" s="29">
        <v>0</v>
      </c>
      <c r="H19" s="29">
        <v>160</v>
      </c>
      <c r="I19" s="29">
        <v>10</v>
      </c>
      <c r="J19" s="29">
        <v>610</v>
      </c>
      <c r="K19" s="31"/>
    </row>
    <row r="20" ht="22" customHeight="1" spans="1:11">
      <c r="A20" s="28" t="s">
        <v>30</v>
      </c>
      <c r="B20" s="28"/>
      <c r="C20" s="28">
        <f>SUM(C6:C19)</f>
        <v>82901.87</v>
      </c>
      <c r="D20" s="29">
        <f t="shared" si="0"/>
        <v>14519.7988888213</v>
      </c>
      <c r="E20" s="29">
        <f t="shared" si="1"/>
        <v>4519.8022710063</v>
      </c>
      <c r="F20" s="29">
        <v>1800</v>
      </c>
      <c r="G20" s="29">
        <v>0</v>
      </c>
      <c r="H20" s="29">
        <f>C20*0.03136</f>
        <v>2599.8026432</v>
      </c>
      <c r="I20" s="29">
        <f>C20*0.00144749</f>
        <v>119.9996278063</v>
      </c>
      <c r="J20" s="29">
        <f>C20*0.1206245</f>
        <v>9999.996617815</v>
      </c>
      <c r="K20" s="31"/>
    </row>
  </sheetData>
  <mergeCells count="9">
    <mergeCell ref="A2:K2"/>
    <mergeCell ref="I3:J3"/>
    <mergeCell ref="E4:I4"/>
    <mergeCell ref="A20:B20"/>
    <mergeCell ref="A4:A5"/>
    <mergeCell ref="B4:B5"/>
    <mergeCell ref="C4:C5"/>
    <mergeCell ref="D4:D5"/>
    <mergeCell ref="K4:K5"/>
  </mergeCells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1"/>
  <sheetViews>
    <sheetView workbookViewId="0">
      <selection activeCell="J3" sqref="J3"/>
    </sheetView>
  </sheetViews>
  <sheetFormatPr defaultColWidth="9" defaultRowHeight="13.5"/>
  <cols>
    <col min="1" max="1" width="6.125" customWidth="1"/>
    <col min="2" max="2" width="10.25" customWidth="1"/>
    <col min="3" max="3" width="8.75" customWidth="1"/>
    <col min="4" max="4" width="15" customWidth="1"/>
    <col min="6" max="6" width="17.25" customWidth="1"/>
    <col min="8" max="8" width="11" customWidth="1"/>
  </cols>
  <sheetData>
    <row r="1" spans="1:1">
      <c r="A1" t="s">
        <v>31</v>
      </c>
    </row>
    <row r="2" ht="33" customHeight="1" spans="1:13">
      <c r="A2" s="1" t="s">
        <v>32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ht="20" customHeight="1" spans="1:9">
      <c r="A3" s="2" t="s">
        <v>33</v>
      </c>
      <c r="B3" s="2"/>
      <c r="C3" s="2"/>
      <c r="F3" t="s">
        <v>34</v>
      </c>
      <c r="I3" t="s">
        <v>35</v>
      </c>
    </row>
    <row r="4" ht="33" customHeight="1" spans="1:13">
      <c r="A4" s="15" t="s">
        <v>3</v>
      </c>
      <c r="B4" s="15" t="s">
        <v>36</v>
      </c>
      <c r="C4" s="15" t="s">
        <v>37</v>
      </c>
      <c r="D4" s="15" t="s">
        <v>38</v>
      </c>
      <c r="E4" s="3" t="s">
        <v>39</v>
      </c>
      <c r="F4" s="3" t="s">
        <v>40</v>
      </c>
      <c r="G4" s="15" t="s">
        <v>41</v>
      </c>
      <c r="H4" s="15"/>
      <c r="I4" s="15"/>
      <c r="J4" s="15"/>
      <c r="K4" s="15"/>
      <c r="L4" s="15" t="s">
        <v>9</v>
      </c>
      <c r="M4" s="15" t="s">
        <v>42</v>
      </c>
    </row>
    <row r="5" ht="23" customHeight="1" spans="1:13">
      <c r="A5" s="6" t="s">
        <v>43</v>
      </c>
      <c r="B5" s="7"/>
      <c r="C5" s="8"/>
      <c r="D5" s="6"/>
      <c r="E5" s="7"/>
      <c r="F5" s="8"/>
      <c r="G5" s="9" t="s">
        <v>44</v>
      </c>
      <c r="H5" s="10"/>
      <c r="I5" s="10"/>
      <c r="J5" s="10"/>
      <c r="K5" s="22"/>
      <c r="L5" s="15"/>
      <c r="M5" s="15"/>
    </row>
    <row r="6" ht="27" customHeight="1" spans="1:13">
      <c r="A6" s="11"/>
      <c r="B6" s="12"/>
      <c r="C6" s="13"/>
      <c r="D6" s="11"/>
      <c r="E6" s="12"/>
      <c r="F6" s="13"/>
      <c r="G6" s="3" t="s">
        <v>30</v>
      </c>
      <c r="H6" s="3" t="s">
        <v>45</v>
      </c>
      <c r="I6" s="3" t="s">
        <v>13</v>
      </c>
      <c r="J6" s="3" t="s">
        <v>14</v>
      </c>
      <c r="K6" s="3" t="s">
        <v>12</v>
      </c>
      <c r="L6" s="15"/>
      <c r="M6" s="15"/>
    </row>
    <row r="7" ht="23" customHeight="1" spans="1:13">
      <c r="A7" s="14">
        <v>1</v>
      </c>
      <c r="B7" s="14" t="s">
        <v>46</v>
      </c>
      <c r="C7" s="14" t="s">
        <v>47</v>
      </c>
      <c r="D7" s="14" t="s">
        <v>48</v>
      </c>
      <c r="E7" s="14">
        <v>30</v>
      </c>
      <c r="F7" s="15" t="s">
        <v>49</v>
      </c>
      <c r="G7" s="15">
        <v>10</v>
      </c>
      <c r="H7" s="15">
        <v>5</v>
      </c>
      <c r="I7" s="15">
        <v>5</v>
      </c>
      <c r="J7" s="15"/>
      <c r="K7" s="15"/>
      <c r="L7" s="15"/>
      <c r="M7" s="15"/>
    </row>
    <row r="8" ht="23" customHeight="1" spans="1:13">
      <c r="A8" s="16"/>
      <c r="B8" s="16"/>
      <c r="C8" s="16"/>
      <c r="D8" s="16"/>
      <c r="E8" s="16"/>
      <c r="F8" s="15" t="s">
        <v>50</v>
      </c>
      <c r="G8" s="15">
        <v>15</v>
      </c>
      <c r="H8" s="15">
        <v>5</v>
      </c>
      <c r="I8" s="15">
        <v>5</v>
      </c>
      <c r="J8" s="15">
        <v>5</v>
      </c>
      <c r="K8" s="15"/>
      <c r="L8" s="15"/>
      <c r="M8" s="15"/>
    </row>
    <row r="9" ht="23" customHeight="1" spans="1:13">
      <c r="A9" s="17"/>
      <c r="B9" s="17"/>
      <c r="C9" s="17"/>
      <c r="D9" s="17"/>
      <c r="E9" s="17"/>
      <c r="F9" s="15" t="s">
        <v>51</v>
      </c>
      <c r="G9" s="15">
        <v>5</v>
      </c>
      <c r="H9" s="15">
        <v>3</v>
      </c>
      <c r="I9" s="15">
        <v>2</v>
      </c>
      <c r="J9" s="15"/>
      <c r="K9" s="15"/>
      <c r="L9" s="15"/>
      <c r="M9" s="15"/>
    </row>
    <row r="10" ht="23" customHeight="1" spans="1:13">
      <c r="A10" s="15">
        <v>2</v>
      </c>
      <c r="B10" s="15" t="s">
        <v>46</v>
      </c>
      <c r="C10" s="15" t="s">
        <v>52</v>
      </c>
      <c r="D10" s="15" t="s">
        <v>53</v>
      </c>
      <c r="E10" s="15">
        <v>10</v>
      </c>
      <c r="F10" s="15" t="s">
        <v>54</v>
      </c>
      <c r="G10" s="15">
        <v>10</v>
      </c>
      <c r="H10" s="15">
        <v>5</v>
      </c>
      <c r="I10" s="15">
        <v>5</v>
      </c>
      <c r="J10" s="15"/>
      <c r="K10" s="15"/>
      <c r="L10" s="15"/>
      <c r="M10" s="15"/>
    </row>
    <row r="11" ht="23" customHeight="1" spans="1:13">
      <c r="A11" s="15">
        <v>3</v>
      </c>
      <c r="B11" s="15" t="s">
        <v>46</v>
      </c>
      <c r="C11" s="15" t="s">
        <v>55</v>
      </c>
      <c r="D11" s="15" t="s">
        <v>56</v>
      </c>
      <c r="E11" s="15">
        <v>110</v>
      </c>
      <c r="F11" s="18" t="s">
        <v>57</v>
      </c>
      <c r="G11" s="15">
        <v>110</v>
      </c>
      <c r="H11" s="15">
        <v>50</v>
      </c>
      <c r="I11" s="15">
        <v>60</v>
      </c>
      <c r="J11" s="15"/>
      <c r="K11" s="15"/>
      <c r="L11" s="15" t="s">
        <v>58</v>
      </c>
      <c r="M11" s="15"/>
    </row>
    <row r="12" ht="23" customHeight="1" spans="1:13">
      <c r="A12" s="15">
        <v>4</v>
      </c>
      <c r="B12" s="15" t="s">
        <v>46</v>
      </c>
      <c r="C12" s="15" t="s">
        <v>59</v>
      </c>
      <c r="D12" s="15" t="s">
        <v>48</v>
      </c>
      <c r="E12" s="15">
        <v>3</v>
      </c>
      <c r="F12" s="15" t="s">
        <v>57</v>
      </c>
      <c r="G12" s="15">
        <v>3</v>
      </c>
      <c r="H12" s="15">
        <v>3</v>
      </c>
      <c r="I12" s="15"/>
      <c r="J12" s="15"/>
      <c r="K12" s="15"/>
      <c r="L12" s="15" t="s">
        <v>60</v>
      </c>
      <c r="M12" s="15"/>
    </row>
    <row r="13" ht="23" customHeight="1" spans="1:13">
      <c r="A13" s="15">
        <v>5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</row>
    <row r="14" ht="23" customHeight="1" spans="1:13">
      <c r="A14" s="15">
        <v>6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</row>
    <row r="15" ht="23" customHeight="1" spans="1:13">
      <c r="A15" s="15">
        <v>7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</row>
    <row r="16" spans="1:13">
      <c r="A16" s="20" t="s">
        <v>61</v>
      </c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</row>
    <row r="17" spans="1:13">
      <c r="A17" s="20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</row>
    <row r="18" spans="1:13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</row>
    <row r="19" ht="6" customHeight="1" spans="1:13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</row>
    <row r="20" hidden="1" spans="1:13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</row>
    <row r="21" spans="2:10">
      <c r="B21" t="s">
        <v>62</v>
      </c>
      <c r="E21" t="s">
        <v>63</v>
      </c>
      <c r="G21" t="s">
        <v>64</v>
      </c>
      <c r="J21" t="s">
        <v>38</v>
      </c>
    </row>
  </sheetData>
  <mergeCells count="12">
    <mergeCell ref="A2:M2"/>
    <mergeCell ref="A3:C3"/>
    <mergeCell ref="G4:K4"/>
    <mergeCell ref="G5:K5"/>
    <mergeCell ref="A7:A9"/>
    <mergeCell ref="B7:B9"/>
    <mergeCell ref="C7:C9"/>
    <mergeCell ref="D7:D9"/>
    <mergeCell ref="E7:E9"/>
    <mergeCell ref="A5:C6"/>
    <mergeCell ref="D5:F6"/>
    <mergeCell ref="A16:M20"/>
  </mergeCells>
  <pageMargins left="0.75" right="0.75" top="1" bottom="1" header="0.5" footer="0.5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2"/>
  <sheetViews>
    <sheetView tabSelected="1" workbookViewId="0">
      <selection activeCell="K27" sqref="K27"/>
    </sheetView>
  </sheetViews>
  <sheetFormatPr defaultColWidth="9" defaultRowHeight="13.5"/>
  <cols>
    <col min="1" max="1" width="5.75" customWidth="1"/>
    <col min="2" max="2" width="10.625" customWidth="1"/>
    <col min="3" max="3" width="8" customWidth="1"/>
    <col min="4" max="4" width="15.625" customWidth="1"/>
    <col min="6" max="6" width="16.625" customWidth="1"/>
    <col min="7" max="7" width="12.75" customWidth="1"/>
    <col min="8" max="9" width="9.75" customWidth="1"/>
    <col min="10" max="10" width="12.625" customWidth="1"/>
  </cols>
  <sheetData>
    <row r="1" spans="1:1">
      <c r="A1" t="s">
        <v>65</v>
      </c>
    </row>
    <row r="2" ht="25.5" spans="1:12">
      <c r="A2" s="1" t="s">
        <v>66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ht="20" customHeight="1" spans="1:10">
      <c r="A3" s="2" t="s">
        <v>33</v>
      </c>
      <c r="B3" s="2"/>
      <c r="C3" s="2"/>
      <c r="F3" t="s">
        <v>34</v>
      </c>
      <c r="J3" t="s">
        <v>35</v>
      </c>
    </row>
    <row r="4" ht="27" spans="1:12">
      <c r="A4" s="3" t="s">
        <v>3</v>
      </c>
      <c r="B4" s="3" t="s">
        <v>36</v>
      </c>
      <c r="C4" s="3" t="s">
        <v>37</v>
      </c>
      <c r="D4" s="3" t="s">
        <v>38</v>
      </c>
      <c r="E4" s="3" t="s">
        <v>39</v>
      </c>
      <c r="F4" s="3" t="s">
        <v>40</v>
      </c>
      <c r="G4" s="4" t="s">
        <v>67</v>
      </c>
      <c r="H4" s="5"/>
      <c r="I4" s="5"/>
      <c r="J4" s="21"/>
      <c r="K4" s="3" t="s">
        <v>9</v>
      </c>
      <c r="L4" s="3" t="s">
        <v>42</v>
      </c>
    </row>
    <row r="5" ht="23" customHeight="1" spans="1:12">
      <c r="A5" s="6" t="s">
        <v>43</v>
      </c>
      <c r="B5" s="7"/>
      <c r="C5" s="8"/>
      <c r="D5" s="6"/>
      <c r="E5" s="7"/>
      <c r="F5" s="8"/>
      <c r="G5" s="9" t="s">
        <v>44</v>
      </c>
      <c r="H5" s="10"/>
      <c r="I5" s="10"/>
      <c r="J5" s="10"/>
      <c r="K5" s="15"/>
      <c r="L5" s="15"/>
    </row>
    <row r="6" ht="30" customHeight="1" spans="1:12">
      <c r="A6" s="11"/>
      <c r="B6" s="12"/>
      <c r="C6" s="13"/>
      <c r="D6" s="11"/>
      <c r="E6" s="12"/>
      <c r="F6" s="13"/>
      <c r="G6" s="3" t="s">
        <v>30</v>
      </c>
      <c r="H6" s="3" t="s">
        <v>68</v>
      </c>
      <c r="I6" s="3" t="s">
        <v>13</v>
      </c>
      <c r="J6" s="3" t="s">
        <v>69</v>
      </c>
      <c r="K6" s="15"/>
      <c r="L6" s="15"/>
    </row>
    <row r="7" ht="23" customHeight="1" spans="1:12">
      <c r="A7" s="14">
        <v>1</v>
      </c>
      <c r="B7" s="14" t="s">
        <v>46</v>
      </c>
      <c r="C7" s="14" t="s">
        <v>47</v>
      </c>
      <c r="D7" s="14" t="s">
        <v>48</v>
      </c>
      <c r="E7" s="14">
        <v>30</v>
      </c>
      <c r="F7" s="15" t="s">
        <v>49</v>
      </c>
      <c r="G7" s="15">
        <v>10</v>
      </c>
      <c r="H7" s="15"/>
      <c r="I7" s="15"/>
      <c r="J7" s="15"/>
      <c r="K7" s="15"/>
      <c r="L7" s="15"/>
    </row>
    <row r="8" ht="23" customHeight="1" spans="1:12">
      <c r="A8" s="16"/>
      <c r="B8" s="16"/>
      <c r="C8" s="16"/>
      <c r="D8" s="16"/>
      <c r="E8" s="16"/>
      <c r="F8" s="15" t="s">
        <v>50</v>
      </c>
      <c r="G8" s="15">
        <v>15</v>
      </c>
      <c r="H8" s="15"/>
      <c r="I8" s="15"/>
      <c r="J8" s="15"/>
      <c r="K8" s="15"/>
      <c r="L8" s="15"/>
    </row>
    <row r="9" ht="23" customHeight="1" spans="1:12">
      <c r="A9" s="17"/>
      <c r="B9" s="17"/>
      <c r="C9" s="17"/>
      <c r="D9" s="17"/>
      <c r="E9" s="17"/>
      <c r="F9" s="15" t="s">
        <v>51</v>
      </c>
      <c r="G9" s="15">
        <v>5</v>
      </c>
      <c r="H9" s="15"/>
      <c r="I9" s="15"/>
      <c r="J9" s="15"/>
      <c r="K9" s="15"/>
      <c r="L9" s="15"/>
    </row>
    <row r="10" ht="23" customHeight="1" spans="1:12">
      <c r="A10" s="15">
        <v>2</v>
      </c>
      <c r="B10" s="15" t="s">
        <v>46</v>
      </c>
      <c r="C10" s="15" t="s">
        <v>52</v>
      </c>
      <c r="D10" s="15" t="s">
        <v>53</v>
      </c>
      <c r="E10" s="15">
        <v>10</v>
      </c>
      <c r="F10" s="15" t="s">
        <v>54</v>
      </c>
      <c r="G10" s="15">
        <v>10</v>
      </c>
      <c r="H10" s="15"/>
      <c r="I10" s="15"/>
      <c r="J10" s="15"/>
      <c r="K10" s="15"/>
      <c r="L10" s="15"/>
    </row>
    <row r="11" ht="23" customHeight="1" spans="1:12">
      <c r="A11" s="15">
        <v>3</v>
      </c>
      <c r="B11" s="15" t="s">
        <v>46</v>
      </c>
      <c r="C11" s="15" t="s">
        <v>55</v>
      </c>
      <c r="D11" s="15" t="s">
        <v>56</v>
      </c>
      <c r="E11" s="15">
        <v>110</v>
      </c>
      <c r="F11" s="18" t="s">
        <v>57</v>
      </c>
      <c r="G11" s="15">
        <v>110</v>
      </c>
      <c r="H11" s="15"/>
      <c r="I11" s="15"/>
      <c r="J11" s="15"/>
      <c r="K11" s="15" t="s">
        <v>58</v>
      </c>
      <c r="L11" s="15"/>
    </row>
    <row r="12" ht="23" customHeight="1" spans="1:12">
      <c r="A12" s="15">
        <v>4</v>
      </c>
      <c r="B12" s="15" t="s">
        <v>46</v>
      </c>
      <c r="C12" s="15" t="s">
        <v>59</v>
      </c>
      <c r="D12" s="15" t="s">
        <v>48</v>
      </c>
      <c r="E12" s="15">
        <v>3</v>
      </c>
      <c r="F12" s="15" t="s">
        <v>57</v>
      </c>
      <c r="G12" s="15">
        <v>3</v>
      </c>
      <c r="H12" s="15"/>
      <c r="I12" s="15"/>
      <c r="J12" s="15"/>
      <c r="K12" s="15" t="s">
        <v>60</v>
      </c>
      <c r="L12" s="15"/>
    </row>
    <row r="13" ht="23" customHeight="1" spans="1:12">
      <c r="A13" s="15">
        <v>5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</row>
    <row r="14" ht="23" customHeight="1" spans="1:12">
      <c r="A14" s="15">
        <v>6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</row>
    <row r="15" ht="23" customHeight="1" spans="1:12">
      <c r="A15" s="15">
        <v>7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</row>
    <row r="16" ht="23" customHeight="1" spans="1:12">
      <c r="A16" s="15">
        <v>8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</row>
    <row r="17" spans="1:12">
      <c r="A17" s="20" t="s">
        <v>61</v>
      </c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</row>
    <row r="18" spans="1:12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</row>
    <row r="19" spans="1:12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</row>
    <row r="20" spans="1:12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</row>
    <row r="21" hidden="1" spans="1:12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</row>
    <row r="22" spans="2:10">
      <c r="B22" t="s">
        <v>62</v>
      </c>
      <c r="E22" t="s">
        <v>63</v>
      </c>
      <c r="G22" t="s">
        <v>64</v>
      </c>
      <c r="J22" t="s">
        <v>70</v>
      </c>
    </row>
  </sheetData>
  <mergeCells count="12">
    <mergeCell ref="A2:L2"/>
    <mergeCell ref="A3:C3"/>
    <mergeCell ref="G4:J4"/>
    <mergeCell ref="G5:J5"/>
    <mergeCell ref="A7:A9"/>
    <mergeCell ref="B7:B9"/>
    <mergeCell ref="C7:C9"/>
    <mergeCell ref="D7:D9"/>
    <mergeCell ref="E7:E9"/>
    <mergeCell ref="A5:C6"/>
    <mergeCell ref="D5:F6"/>
    <mergeCell ref="A17:L2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任务分配表</vt:lpstr>
      <vt:lpstr>复合种植花名册</vt:lpstr>
      <vt:lpstr>小麦种植花名册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2022-12-22T07:52:00Z</dcterms:created>
  <dcterms:modified xsi:type="dcterms:W3CDTF">2023-01-31T03:51:12Z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1942F3F9C18C467C8634A389DC5EB4CB</vt:lpwstr>
  </property>
  <property fmtid="{D5CDD505-2E9C-101B-9397-08002B2CF9AE}" pid="3" name="KSOProductBuildVer">
    <vt:lpwstr>2052-11.1.0.13703</vt:lpwstr>
  </property>
</Properties>
</file>