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2019实施工业项目（总表）" sheetId="1" r:id="rId1"/>
  </sheets>
  <definedNames>
    <definedName name="_xlnm.Print_Titles" localSheetId="0">'2019实施工业项目（总表）'!$3:$5</definedName>
  </definedNames>
  <calcPr fullCalcOnLoad="1"/>
</workbook>
</file>

<file path=xl/sharedStrings.xml><?xml version="1.0" encoding="utf-8"?>
<sst xmlns="http://schemas.openxmlformats.org/spreadsheetml/2006/main" count="343" uniqueCount="172">
  <si>
    <r>
      <t xml:space="preserve"> </t>
    </r>
    <r>
      <rPr>
        <b/>
        <sz val="16"/>
        <rFont val="仿宋_GB2312"/>
        <family val="3"/>
      </rPr>
      <t xml:space="preserve"> 附件2                                                                              </t>
    </r>
  </si>
  <si>
    <t>精细化产业园2019年实施工业项目计划表</t>
  </si>
  <si>
    <t xml:space="preserve">                                                                                         单位：   万元</t>
  </si>
  <si>
    <t>序号</t>
  </si>
  <si>
    <t>企业名称</t>
  </si>
  <si>
    <t>项目名称</t>
  </si>
  <si>
    <t>建设  地址</t>
  </si>
  <si>
    <t>建设内容及规模</t>
  </si>
  <si>
    <t>建设   周期</t>
  </si>
  <si>
    <t>计划总投资</t>
  </si>
  <si>
    <t>2019年   计划投资</t>
  </si>
  <si>
    <t>责任领导</t>
  </si>
  <si>
    <t>责任科室</t>
  </si>
  <si>
    <t>责任人</t>
  </si>
  <si>
    <t>备注</t>
  </si>
  <si>
    <t>合计：39个项目，其中：新建12个，续建21个，技改6个</t>
  </si>
  <si>
    <t>一、新建项目：12个</t>
  </si>
  <si>
    <t>宁夏友奇药业有限公司</t>
  </si>
  <si>
    <t>年产1000吨四氯邻二甲苯、980吨邻氨基苯乙酮项目</t>
  </si>
  <si>
    <t>平罗工业园区精细化工园</t>
  </si>
  <si>
    <t>新建生产厂房、质检化验车间、库房、氯气气化及钢瓶储存区、维修车间、办公楼、污水处理池、消防水池、循环水池、泵房等其他配套服务设施。</t>
  </si>
  <si>
    <t>吴保利</t>
  </si>
  <si>
    <t>安全环保监督管理科</t>
  </si>
  <si>
    <t>张乾</t>
  </si>
  <si>
    <t>★△</t>
  </si>
  <si>
    <t>宁夏金海沃德科技有限公司</t>
  </si>
  <si>
    <t>年产8000吨超导炭黑项目</t>
  </si>
  <si>
    <t>主要建设乙炔发生站、破碎车间、裂解车间、造粒车间、生产车间、库房、办公室、化验室、锅炉房、配电室、污水处理及事故水池、消防及循环水池等相关辅助设施。</t>
  </si>
  <si>
    <t>宁夏天雨节水科技有限公司</t>
  </si>
  <si>
    <t>年产8000吨农用塑料系列产品生产线项目</t>
  </si>
  <si>
    <t>主要建设制造车间、综合楼，配套建设PE管、PVC管、农膜、废旧塑料回收加工利用等四条生产线及相应公用工程设施等。</t>
  </si>
  <si>
    <t>2019-2020</t>
  </si>
  <si>
    <t>何自超</t>
  </si>
  <si>
    <t>宁夏森萱药业有限公司</t>
  </si>
  <si>
    <t>年产2000吨G盐、4000吨氨基K酸、4000吨氟系列及配套原料产品项目</t>
  </si>
  <si>
    <t>主要建设生产车间、库房、办公楼及相关辅助设施。</t>
  </si>
  <si>
    <t>宁夏博杭生物科技有限公司</t>
  </si>
  <si>
    <t>年产10000吨氯化树脂及2000吨半胱胺盐酸盐项目</t>
  </si>
  <si>
    <t>主要建设生产车间、原料库房、成品库房、办公楼、检测中心等相关辅助设施。</t>
  </si>
  <si>
    <t>环境保护督查站</t>
  </si>
  <si>
    <t>程刚</t>
  </si>
  <si>
    <t>宁夏晟方舟科技有限公司</t>
  </si>
  <si>
    <t>年产13000吨苯硫酸钠及6000吨高纯度间氨基苯酚项目</t>
  </si>
  <si>
    <t>主要建设生产车间、原料储存库2个、原料储存罐区、成品库、化验室、生活区、办公楼及相关配套公用工程。</t>
  </si>
  <si>
    <t>△</t>
  </si>
  <si>
    <t>宁夏杰力康生物科技有限公司</t>
  </si>
  <si>
    <t>年产8200吨精细化工产品项目</t>
  </si>
  <si>
    <t>主要建设办公楼、污水处理间、尾气处理车间、生产车间、罐区、危化库、原料库房、成品库、循环水池、消防水池、事故应急水池、初期雨水池区及三修车间、配电室、食堂等相关辅助设施。</t>
  </si>
  <si>
    <t>李鹤</t>
  </si>
  <si>
    <t>宁夏万源香生物科技有限公司</t>
  </si>
  <si>
    <t>年产500吨4-甲基-5-（β-羟乙基）噻唑食品添加剂项目</t>
  </si>
  <si>
    <t>主要新建办公楼、生产车间、宿舍、锅炉房、库房、罐区、污水处理系统、循环水系统等相关辅助设施。</t>
  </si>
  <si>
    <t>2018-2019</t>
  </si>
  <si>
    <t>宁夏众益康化工有限公司</t>
  </si>
  <si>
    <t>年产1万吨化工新材料中间体项目（年产300吨咪唑乙醇、300吨咪康唑、300吨益康唑、500吨伊迈唑、500吨二氨基胍盐酸盐、500吨多硫酰氯、300吨催吐剂、1500吨苄基三乙基氯化铵、4000吨二硝基二苄）</t>
  </si>
  <si>
    <t>主要建设生产车间、综合库房、成品库房、原料库房、配电室、办公楼等相关辅助设施；                 
主要设备包括：氯化釜、精馏釜、结晶釜、离心机等相关设备。</t>
  </si>
  <si>
    <t>资源利用和规划建设科</t>
  </si>
  <si>
    <t>杨静</t>
  </si>
  <si>
    <t>宁夏苏宁精细化工有限公司</t>
  </si>
  <si>
    <t>年产3400吨植物生长保护剂化学原料项目</t>
  </si>
  <si>
    <t>主要建设生产车间6座、成品仓库3座、原料仓库4座、消防水池、循环水池、综合办公楼、辅助生产楼、中控室、污水处理中心等相关辅助设施。</t>
  </si>
  <si>
    <t>宁夏万博化工有限公司</t>
  </si>
  <si>
    <t>年产13500吨三氮唑钠及磺酰胺项目</t>
  </si>
  <si>
    <t>主要建设生产车间、办公楼、库房、储罐区、污水处理设施等相关辅助设施；                                                                                                                                            项目建成后年可生产三氮唑钠10000吨、三唑啉酮500吨、氯吡啶磺胺500吨、碘甲磺胺500吨、磺酰基嘧啶1000吨、烟嘧胺酯1000吨。</t>
  </si>
  <si>
    <t>蒋珊珊</t>
  </si>
  <si>
    <t>宁夏金海诚盛化工科技有限公司</t>
  </si>
  <si>
    <t>金海诚盛化工年产2.5万吨氯代苯酚系列产品、1.5万吨氧乙烷及9168吨中间体（含副产）项目</t>
  </si>
  <si>
    <t>主要建设生产车间、原料库、成品库、办公楼、辅助楼、配电室等相关辅助设施。</t>
  </si>
  <si>
    <t>二、续建项目（21个）</t>
  </si>
  <si>
    <t>宁夏大垠实业有限公司</t>
  </si>
  <si>
    <t>300万吨/年跳汰洗煤项目</t>
  </si>
  <si>
    <t>主要建设办公楼、生产车间、职工宿舍、维修车间、车库、防风墙、电子磅室、选煤车间厂房、输送皮带廊、浓缩池及清水池等相关配套辅助设施。</t>
  </si>
  <si>
    <t>杨学斌</t>
  </si>
  <si>
    <t>办公室</t>
  </si>
  <si>
    <t>李龙</t>
  </si>
  <si>
    <t>宁夏富源化工有限公司</t>
  </si>
  <si>
    <t>60000t/a甲硫醇钠、10000t/a香料中间体等产品建设项目</t>
  </si>
  <si>
    <t>主要建设办公楼、成品仓库、原料仓库、车间、泵房、变配电所、控制室、机修车间、机房、循环水池等相关设施。</t>
  </si>
  <si>
    <t>宁夏汇亿嘉机械制造有限公司</t>
  </si>
  <si>
    <t>年产15万吨消失模铸造项目</t>
  </si>
  <si>
    <t>主要建设厂房、科研中心、餐厅、办公楼、展示中心等相关辅助设施。</t>
  </si>
  <si>
    <t>胡明</t>
  </si>
  <si>
    <t>20000吨甲醇钠甲醇溶液、5000吨1.4二氧六环</t>
  </si>
  <si>
    <t>主要建设原料仓库、原料储罐区、甲醇钠甲醇溶液生产车间、1，4二氧六环生产车间、成品罐区、成品仓库、变配电室、总控制室、污水处理、办公楼等相关设施。</t>
  </si>
  <si>
    <t>宁夏西北物流有限公司</t>
  </si>
  <si>
    <t>新建大型仓储物流中心项目</t>
  </si>
  <si>
    <t>主要建设综合楼、仓储车间、维修车间、车队、停车场等，建成集工矿原料、建筑材料仓储及销售、汽车维修配件销售、运输，汽车租赁、维修及配件销售、餐饮住宿服务为一体的综合性物流中心。</t>
  </si>
  <si>
    <t>高新</t>
  </si>
  <si>
    <t>宁夏宏源新材料科技有限公司</t>
  </si>
  <si>
    <t>年产高耐晒牢度、高耐气候牢度，酞箐类有机颜料13500吨，耐晒紫23系列有机颜料1000吨</t>
  </si>
  <si>
    <t>主要建设办公楼、厂房、原料库、成品库等及公共辅助设施。</t>
  </si>
  <si>
    <t>宁夏福泰硅业新材料分公司</t>
  </si>
  <si>
    <t>10000吨/年气相白炭黑项目</t>
  </si>
  <si>
    <t>主要建设白炭黑生产线一条。</t>
  </si>
  <si>
    <t>刘瑞</t>
  </si>
  <si>
    <t>10000吨/年丙酰氯、特戊酰氯、4000吨/年高纯晶体亚磷酸；6000吨/年氯代特戊酰氯、氯代丙酰氯；9000吨/年混酸分离项目</t>
  </si>
  <si>
    <t>主要建设办公楼、仓库、包装车间、混酸车间、控制室、化验室等相关辅助设施。</t>
  </si>
  <si>
    <t>安洁士（宁夏）环保能源有限公司</t>
  </si>
  <si>
    <t>环保无害化资源综合性处置中心</t>
  </si>
  <si>
    <t>建设生产车间、库房、办公用房等相关设施，移动式油泥处理系统、固定式油泥处理系统等相关设备。</t>
  </si>
  <si>
    <t>信访督查室</t>
  </si>
  <si>
    <t>马建军</t>
  </si>
  <si>
    <t>宁夏思科达生物科技有限公司</t>
  </si>
  <si>
    <t>宁夏思科达生物科技有限公司年产2000吨3-异色满酮</t>
  </si>
  <si>
    <t>主要建设原料储罐区、动力配电设施、污水处理设施、精馏釜、脱水釜、水解釜、烘干设备等相关设施。</t>
  </si>
  <si>
    <t>宁夏三丰化工有限公司</t>
  </si>
  <si>
    <t>年产14000吨氨基钠及3500吨二碳酸二叔丁酯项目</t>
  </si>
  <si>
    <t>主要建设氨基钠生产厂房1座、二碳酸二叔丁酯厂房1座、原料罐区、储罐区2座、金属钠库1座、甲类仓库2座、成品仓库2座、变配电室、控制室、办公楼等相关辅助设施。</t>
  </si>
  <si>
    <t>郑永莲</t>
  </si>
  <si>
    <t>宁夏华谊生物科技有限公司</t>
  </si>
  <si>
    <t>年产42000吨苯乙酸项目</t>
  </si>
  <si>
    <t>建设苯乙酸生产车间2座、原料库房1座、成品库房1座、变配电室、控制室、污水处理工程、公用工程、办公楼及生活设施、道路等相关辅助设施。</t>
  </si>
  <si>
    <t>姚文亮</t>
  </si>
  <si>
    <t>年产30000吨羟基乙腈及苯乙酸配套原料项目</t>
  </si>
  <si>
    <t>建设原料气净化厂房、氰化钠及硫铵厂房，羟基乙腈车间、液体原料罐区、羟基乙腈中间储罐、甲醛罐区、产品库房等相关设施。</t>
  </si>
  <si>
    <t>大唐平罗发电有限公司2×660MW火电项目</t>
  </si>
  <si>
    <t>2×660MW火电项目</t>
  </si>
  <si>
    <t>项目主要建设2×660MW火电工程，同步安装脱硫、脱硝装置，并预留扩建场地。</t>
  </si>
  <si>
    <t>宁夏金海宏昇化工有限公司</t>
  </si>
  <si>
    <t>年产2000吨杀线威肟和500吨甲硫酚项目</t>
  </si>
  <si>
    <t>主要建设杀线威肟车间、甲硫酚车间、循环水池、消防水池、事故应急水池、配电室、食堂、办公楼、污水处理间、尾气处理车间、综合车间、罐区、库房等相关设施。</t>
  </si>
  <si>
    <t>经营管理公司</t>
  </si>
  <si>
    <t>申振东</t>
  </si>
  <si>
    <t>宁夏永博机械设备制造有限公司</t>
  </si>
  <si>
    <t>除尘净化设备研发制造项目</t>
  </si>
  <si>
    <t>新建框架结构厂房，建筑面积3272平米，主要制造设备：组装焊接平台、半自动氩弧焊机、自调试滚轮架、数控点焊机、数控缝焊机、焊接操作机等。</t>
  </si>
  <si>
    <t>宁夏金海永和泰科技实验研发有限公司</t>
  </si>
  <si>
    <t>科技产品研发与创新项目应用中心</t>
  </si>
  <si>
    <t>新建一栋二层框架结构科研楼，建筑面积4173平米，钢结构生产车间1500平米，主要研发设备：激光数控自动切割机、数控门式自动焊机、数控液压转塔冲床等。</t>
  </si>
  <si>
    <t>马丽萍</t>
  </si>
  <si>
    <t>宁夏金海鑫祥能源有限公司</t>
  </si>
  <si>
    <t>综合利用尾气蒸汽锅炉项目</t>
  </si>
  <si>
    <t>主要建设400平米锅炉房，安装一台25吨和一台30吨燃气蒸气锅炉。</t>
  </si>
  <si>
    <t>宁夏金海峰晟超阳化工有限公司</t>
  </si>
  <si>
    <t>固体废物综合利用年产1亿块蒸压粉煤灰砖和30万方粉煤灰加气混凝土砌块项目</t>
  </si>
  <si>
    <t>一座白灰回转窑、配料、除尘的配套设施；建设生产车间、原料棚、办公楼、综合楼、机修车间等。</t>
  </si>
  <si>
    <t>孙瑞</t>
  </si>
  <si>
    <t>宁夏新力新能源科技有限公司（宁夏金海昊越冶金有限公司）</t>
  </si>
  <si>
    <r>
      <t>利用1</t>
    </r>
    <r>
      <rPr>
        <sz val="10"/>
        <rFont val="仿宋_GB2312"/>
        <family val="3"/>
      </rPr>
      <t>×</t>
    </r>
    <r>
      <rPr>
        <sz val="10"/>
        <rFont val="仿宋_GB2312"/>
        <family val="3"/>
      </rPr>
      <t>KVA硅铁矿热炉和1</t>
    </r>
    <r>
      <rPr>
        <sz val="10"/>
        <rFont val="仿宋_GB2312"/>
        <family val="3"/>
      </rPr>
      <t>×</t>
    </r>
    <r>
      <rPr>
        <sz val="10"/>
        <rFont val="仿宋_GB2312"/>
        <family val="3"/>
      </rPr>
      <t>33000KVA矿热炉尾气余热发电项目</t>
    </r>
  </si>
  <si>
    <t>主要建设2×12T/h余热锅炉和1×5.5MW汽轮发电机组。</t>
  </si>
  <si>
    <t>宁夏汉润生物科技有限公司（金海阳光）</t>
  </si>
  <si>
    <t>年产1000吨丙酰三酮项目</t>
  </si>
  <si>
    <t>利用原有厂房进行改造，新建一座库房。</t>
  </si>
  <si>
    <t>财务室</t>
  </si>
  <si>
    <t>杨丽丽</t>
  </si>
  <si>
    <t>三、技改项目：6个</t>
  </si>
  <si>
    <t>续建技改项目：6个</t>
  </si>
  <si>
    <t>宁夏银海鸿兴煤化工有限公司</t>
  </si>
  <si>
    <t>20万吨/年煤焦油深加工改扩建项目</t>
  </si>
  <si>
    <t>建设办公楼、冷却水池、锅炉房、沥青仓库、装置框架、罐区、降温池、洗涤车间等相关设施。</t>
  </si>
  <si>
    <t>代洪山</t>
  </si>
  <si>
    <t>宁夏金海雄华煤化工有限责任公司</t>
  </si>
  <si>
    <t>年产30万吨活性石灰项目</t>
  </si>
  <si>
    <t>项目主要是将原有的白灰生产设备进行技改，淘汰现有的4台立窑，技改为3台转窑，并配套建设风机房、液压站、原料准备库等相关辅助设施。</t>
  </si>
  <si>
    <t>孙悦</t>
  </si>
  <si>
    <t>尾气综合利用年产60万吨白灰节能改造项目</t>
  </si>
  <si>
    <t>建设3座直径4米长60米的白灰旋转窑，并配套预热仓、空压机、尾气回收净化系统等配套设施。</t>
  </si>
  <si>
    <t>宁夏金海峰晟煤化工有限公司</t>
  </si>
  <si>
    <t>年产120万吨兰炭技改扩建工程项目</t>
  </si>
  <si>
    <t>主要建设8座单台15万吨的炭化炉（其中一期5座、二期3座）、焦油回收系统、煤气回收净化系统及配套设施等。</t>
  </si>
  <si>
    <t>2018-2020</t>
  </si>
  <si>
    <t>卫生绿化大队</t>
  </si>
  <si>
    <t>席刚</t>
  </si>
  <si>
    <t>宁夏荣利鑫装备制造有限公司</t>
  </si>
  <si>
    <t>年产20万吨机械装备铸造配套工艺系统技术改造项目</t>
  </si>
  <si>
    <t>技改建设1台106平米烧结炉、2台218平米高炉及与之配套的烧结设施、水处理设施、除尘系统等公辅设施和车间、厂房的改造等。</t>
  </si>
  <si>
    <t>宁夏金海东泰洁能有限公司</t>
  </si>
  <si>
    <t>100万吨/年兰炭技改项目</t>
  </si>
  <si>
    <t>主要技改原有100万吨/年兰炭装置，计划一期技改30万吨/年兰炭（3台10万吨），二期技改70万吨/年兰炭，对厂区设施进行改造升级等。</t>
  </si>
  <si>
    <t>经济发展和产业促进科</t>
  </si>
  <si>
    <t>何瑛</t>
  </si>
  <si>
    <t>注：★为市级重点项目   △为县级重点项目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</si>
</sst>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b/>
      <sz val="12"/>
      <name val="仿宋_GB2312"/>
      <family val="3"/>
    </font>
    <font>
      <sz val="20"/>
      <name val="方正小标宋简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5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Protection="0">
      <alignment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8" fillId="0" borderId="0">
      <alignment vertical="center"/>
      <protection/>
    </xf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24" fillId="0" borderId="0" applyProtection="0">
      <alignment/>
    </xf>
    <xf numFmtId="0" fontId="8" fillId="0" borderId="0">
      <alignment vertical="center"/>
      <protection/>
    </xf>
    <xf numFmtId="0" fontId="24" fillId="0" borderId="0" applyProtection="0">
      <alignment/>
    </xf>
    <xf numFmtId="0" fontId="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  <xf numFmtId="0" fontId="28" fillId="0" borderId="0" applyProtection="0">
      <alignment vertical="center"/>
    </xf>
    <xf numFmtId="0" fontId="24" fillId="0" borderId="0" applyProtection="0">
      <alignment/>
    </xf>
    <xf numFmtId="0" fontId="28" fillId="0" borderId="0" applyProtection="0">
      <alignment vertical="center"/>
    </xf>
    <xf numFmtId="0" fontId="8" fillId="0" borderId="0">
      <alignment vertical="center"/>
      <protection/>
    </xf>
    <xf numFmtId="0" fontId="24" fillId="0" borderId="0" applyProtection="0">
      <alignment/>
    </xf>
    <xf numFmtId="0" fontId="8" fillId="0" borderId="0">
      <alignment vertical="center"/>
      <protection/>
    </xf>
    <xf numFmtId="0" fontId="24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</cellStyleXfs>
  <cellXfs count="8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81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8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4" fillId="33" borderId="9" xfId="82" applyNumberFormat="1" applyFont="1" applyFill="1" applyBorder="1" applyAlignment="1">
      <alignment horizontal="center" vertical="center" wrapText="1"/>
      <protection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87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5" fillId="33" borderId="9" xfId="64" applyNumberFormat="1" applyFont="1" applyFill="1" applyBorder="1" applyAlignment="1">
      <alignment horizontal="center" vertical="center" wrapText="1"/>
      <protection/>
    </xf>
    <xf numFmtId="0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176" fontId="5" fillId="33" borderId="9" xfId="82" applyNumberFormat="1" applyFont="1" applyFill="1" applyBorder="1" applyAlignment="1">
      <alignment horizontal="center" vertical="center" wrapText="1"/>
      <protection/>
    </xf>
    <xf numFmtId="176" fontId="4" fillId="33" borderId="9" xfId="64" applyNumberFormat="1" applyFont="1" applyFill="1" applyBorder="1" applyAlignment="1">
      <alignment horizontal="center" vertical="center" wrapText="1"/>
      <protection/>
    </xf>
    <xf numFmtId="177" fontId="4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left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left" vertical="center" wrapText="1"/>
    </xf>
    <xf numFmtId="176" fontId="5" fillId="33" borderId="9" xfId="64" applyNumberFormat="1" applyFont="1" applyFill="1" applyBorder="1" applyAlignment="1">
      <alignment horizontal="center" vertical="center" wrapText="1"/>
      <protection/>
    </xf>
    <xf numFmtId="177" fontId="5" fillId="33" borderId="9" xfId="64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</cellXfs>
  <cellStyles count="7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固定资产投资计划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常规_Sheet1_100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1_乡镇_16" xfId="48"/>
    <cellStyle name="常规_Sheet1_110" xfId="49"/>
    <cellStyle name="常规_Sheet1_政府投资_16" xfId="50"/>
    <cellStyle name="常规_政府投资_4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Sheet1_142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4" xfId="72"/>
    <cellStyle name="常规_政府投资_17 2" xfId="73"/>
    <cellStyle name="常规_Sheet1" xfId="74"/>
    <cellStyle name="常规_政府投资_17" xfId="75"/>
    <cellStyle name="常规_Sheet1_2" xfId="76"/>
    <cellStyle name="常规_Sheet1_1" xfId="77"/>
    <cellStyle name="常规_Sheet1_3" xfId="78"/>
    <cellStyle name="常规_Sheet1_全部_11" xfId="79"/>
    <cellStyle name="常规_Sheet1_128" xfId="80"/>
    <cellStyle name="常规_Sheet1_133" xfId="81"/>
    <cellStyle name="常规_Sheet1_139" xfId="82"/>
    <cellStyle name="常规_Sheet1_103" xfId="83"/>
    <cellStyle name="常规_Sheet1_132" xfId="84"/>
    <cellStyle name="常规_Sheet1_118" xfId="85"/>
    <cellStyle name="常规_Sheet1_98" xfId="86"/>
    <cellStyle name="常规_Sheet1_重点预备" xfId="87"/>
    <cellStyle name="常规_政府投资_20" xfId="88"/>
    <cellStyle name="常规_政府投资_19" xfId="89"/>
    <cellStyle name="常规 2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125" style="3" customWidth="1"/>
    <col min="2" max="2" width="9.50390625" style="4" customWidth="1"/>
    <col min="3" max="3" width="15.875" style="4" customWidth="1"/>
    <col min="4" max="4" width="6.00390625" style="5" customWidth="1"/>
    <col min="5" max="5" width="33.00390625" style="5" customWidth="1"/>
    <col min="6" max="6" width="4.625" style="5" customWidth="1"/>
    <col min="7" max="7" width="10.50390625" style="5" customWidth="1"/>
    <col min="8" max="8" width="8.375" style="5" customWidth="1"/>
    <col min="9" max="9" width="8.75390625" style="5" customWidth="1"/>
    <col min="10" max="10" width="11.00390625" style="5" customWidth="1"/>
    <col min="11" max="11" width="8.75390625" style="6" customWidth="1"/>
    <col min="12" max="12" width="5.625" style="6" customWidth="1"/>
    <col min="13" max="16384" width="9.00390625" style="5" customWidth="1"/>
  </cols>
  <sheetData>
    <row r="1" spans="1:12" ht="2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>
      <c r="A2" s="9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2" t="s">
        <v>2</v>
      </c>
      <c r="B3" s="13"/>
      <c r="C3" s="13"/>
      <c r="D3" s="14"/>
      <c r="E3" s="14"/>
      <c r="F3" s="14"/>
      <c r="G3" s="14"/>
      <c r="H3" s="14"/>
      <c r="I3" s="14"/>
      <c r="J3" s="14"/>
      <c r="K3" s="68"/>
      <c r="L3" s="68"/>
    </row>
    <row r="4" spans="1:12" ht="22.5" customHeight="1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69" t="s">
        <v>11</v>
      </c>
      <c r="J4" s="15" t="s">
        <v>12</v>
      </c>
      <c r="K4" s="15" t="s">
        <v>13</v>
      </c>
      <c r="L4" s="15" t="s">
        <v>14</v>
      </c>
    </row>
    <row r="5" spans="1:12" ht="22.5" customHeight="1">
      <c r="A5" s="18"/>
      <c r="B5" s="19"/>
      <c r="C5" s="19"/>
      <c r="D5" s="17"/>
      <c r="E5" s="20"/>
      <c r="F5" s="20"/>
      <c r="G5" s="20"/>
      <c r="H5" s="17"/>
      <c r="I5" s="70"/>
      <c r="J5" s="15"/>
      <c r="K5" s="15"/>
      <c r="L5" s="15"/>
    </row>
    <row r="6" spans="1:12" ht="27.75" customHeight="1">
      <c r="A6" s="21" t="s">
        <v>15</v>
      </c>
      <c r="B6" s="22"/>
      <c r="C6" s="23"/>
      <c r="D6" s="24"/>
      <c r="E6" s="24"/>
      <c r="F6" s="24"/>
      <c r="G6" s="25">
        <f>G7+G20+G42</f>
        <v>1220371.48</v>
      </c>
      <c r="H6" s="25">
        <f>H7+H20+H42</f>
        <v>371552</v>
      </c>
      <c r="I6" s="15"/>
      <c r="J6" s="15"/>
      <c r="K6" s="15"/>
      <c r="L6" s="15"/>
    </row>
    <row r="7" spans="1:12" ht="25.5" customHeight="1">
      <c r="A7" s="26" t="s">
        <v>16</v>
      </c>
      <c r="B7" s="27"/>
      <c r="C7" s="28"/>
      <c r="D7" s="29"/>
      <c r="E7" s="29"/>
      <c r="F7" s="29"/>
      <c r="G7" s="20">
        <f>G8+G9+G10+G11+G12+G13+G14+G15+G16+G17+G18+G19</f>
        <v>280055.38</v>
      </c>
      <c r="H7" s="20">
        <f>H8+H9+H10+H11+H12+H13+H14+H15+H16+H17+H18+H19</f>
        <v>118600</v>
      </c>
      <c r="I7" s="15"/>
      <c r="J7" s="15"/>
      <c r="K7" s="15"/>
      <c r="L7" s="15"/>
    </row>
    <row r="8" spans="1:12" s="1" customFormat="1" ht="66" customHeight="1">
      <c r="A8" s="30">
        <v>1</v>
      </c>
      <c r="B8" s="31" t="s">
        <v>17</v>
      </c>
      <c r="C8" s="31" t="s">
        <v>18</v>
      </c>
      <c r="D8" s="32" t="s">
        <v>19</v>
      </c>
      <c r="E8" s="33" t="s">
        <v>20</v>
      </c>
      <c r="F8" s="34">
        <v>2019</v>
      </c>
      <c r="G8" s="35">
        <v>18003</v>
      </c>
      <c r="H8" s="35">
        <v>8000</v>
      </c>
      <c r="I8" s="34" t="s">
        <v>21</v>
      </c>
      <c r="J8" s="30" t="s">
        <v>22</v>
      </c>
      <c r="K8" s="53" t="s">
        <v>23</v>
      </c>
      <c r="L8" s="71" t="s">
        <v>24</v>
      </c>
    </row>
    <row r="9" spans="1:12" s="1" customFormat="1" ht="75" customHeight="1">
      <c r="A9" s="30">
        <v>2</v>
      </c>
      <c r="B9" s="36" t="s">
        <v>25</v>
      </c>
      <c r="C9" s="36" t="s">
        <v>26</v>
      </c>
      <c r="D9" s="32" t="s">
        <v>19</v>
      </c>
      <c r="E9" s="37" t="s">
        <v>27</v>
      </c>
      <c r="F9" s="34">
        <v>2019</v>
      </c>
      <c r="G9" s="31">
        <v>11000</v>
      </c>
      <c r="H9" s="36">
        <v>5000</v>
      </c>
      <c r="I9" s="34" t="s">
        <v>21</v>
      </c>
      <c r="J9" s="30" t="s">
        <v>22</v>
      </c>
      <c r="K9" s="53" t="s">
        <v>23</v>
      </c>
      <c r="L9" s="34"/>
    </row>
    <row r="10" spans="1:12" s="1" customFormat="1" ht="54" customHeight="1">
      <c r="A10" s="30">
        <v>3</v>
      </c>
      <c r="B10" s="38" t="s">
        <v>28</v>
      </c>
      <c r="C10" s="38" t="s">
        <v>29</v>
      </c>
      <c r="D10" s="32" t="s">
        <v>19</v>
      </c>
      <c r="E10" s="33" t="s">
        <v>30</v>
      </c>
      <c r="F10" s="34" t="s">
        <v>31</v>
      </c>
      <c r="G10" s="39">
        <v>5600</v>
      </c>
      <c r="H10" s="39">
        <v>5600</v>
      </c>
      <c r="I10" s="34" t="s">
        <v>21</v>
      </c>
      <c r="J10" s="30" t="s">
        <v>22</v>
      </c>
      <c r="K10" s="53" t="s">
        <v>32</v>
      </c>
      <c r="L10" s="34"/>
    </row>
    <row r="11" spans="1:12" s="1" customFormat="1" ht="60" customHeight="1">
      <c r="A11" s="30">
        <v>4</v>
      </c>
      <c r="B11" s="40" t="s">
        <v>33</v>
      </c>
      <c r="C11" s="41" t="s">
        <v>34</v>
      </c>
      <c r="D11" s="32" t="s">
        <v>19</v>
      </c>
      <c r="E11" s="42" t="s">
        <v>35</v>
      </c>
      <c r="F11" s="43" t="s">
        <v>31</v>
      </c>
      <c r="G11" s="35">
        <v>15000</v>
      </c>
      <c r="H11" s="35">
        <v>10000</v>
      </c>
      <c r="I11" s="34" t="s">
        <v>21</v>
      </c>
      <c r="J11" s="30" t="s">
        <v>22</v>
      </c>
      <c r="K11" s="53" t="s">
        <v>32</v>
      </c>
      <c r="L11" s="71" t="s">
        <v>24</v>
      </c>
    </row>
    <row r="12" spans="1:12" s="1" customFormat="1" ht="58.5" customHeight="1">
      <c r="A12" s="30">
        <v>5</v>
      </c>
      <c r="B12" s="35" t="s">
        <v>36</v>
      </c>
      <c r="C12" s="35" t="s">
        <v>37</v>
      </c>
      <c r="D12" s="32" t="s">
        <v>19</v>
      </c>
      <c r="E12" s="42" t="s">
        <v>38</v>
      </c>
      <c r="F12" s="34">
        <v>2019</v>
      </c>
      <c r="G12" s="35">
        <v>19052.38</v>
      </c>
      <c r="H12" s="35">
        <v>10000</v>
      </c>
      <c r="I12" s="34" t="s">
        <v>21</v>
      </c>
      <c r="J12" s="30" t="s">
        <v>39</v>
      </c>
      <c r="K12" s="53" t="s">
        <v>40</v>
      </c>
      <c r="L12" s="71" t="s">
        <v>24</v>
      </c>
    </row>
    <row r="13" spans="1:12" s="1" customFormat="1" ht="57" customHeight="1">
      <c r="A13" s="30">
        <v>6</v>
      </c>
      <c r="B13" s="44" t="s">
        <v>41</v>
      </c>
      <c r="C13" s="45" t="s">
        <v>42</v>
      </c>
      <c r="D13" s="32" t="s">
        <v>19</v>
      </c>
      <c r="E13" s="46" t="s">
        <v>43</v>
      </c>
      <c r="F13" s="34" t="s">
        <v>31</v>
      </c>
      <c r="G13" s="35">
        <v>13000</v>
      </c>
      <c r="H13" s="35">
        <v>5000</v>
      </c>
      <c r="I13" s="34" t="s">
        <v>21</v>
      </c>
      <c r="J13" s="30" t="s">
        <v>39</v>
      </c>
      <c r="K13" s="53" t="s">
        <v>40</v>
      </c>
      <c r="L13" s="71" t="s">
        <v>44</v>
      </c>
    </row>
    <row r="14" spans="1:12" s="1" customFormat="1" ht="84.75" customHeight="1">
      <c r="A14" s="30">
        <v>7</v>
      </c>
      <c r="B14" s="35" t="s">
        <v>45</v>
      </c>
      <c r="C14" s="35" t="s">
        <v>46</v>
      </c>
      <c r="D14" s="32" t="s">
        <v>19</v>
      </c>
      <c r="E14" s="33" t="s">
        <v>47</v>
      </c>
      <c r="F14" s="34" t="s">
        <v>31</v>
      </c>
      <c r="G14" s="35">
        <v>24000</v>
      </c>
      <c r="H14" s="35">
        <v>10000</v>
      </c>
      <c r="I14" s="34" t="s">
        <v>21</v>
      </c>
      <c r="J14" s="30" t="s">
        <v>39</v>
      </c>
      <c r="K14" s="53" t="s">
        <v>48</v>
      </c>
      <c r="L14" s="34"/>
    </row>
    <row r="15" spans="1:12" s="1" customFormat="1" ht="58.5" customHeight="1">
      <c r="A15" s="30">
        <v>8</v>
      </c>
      <c r="B15" s="35" t="s">
        <v>49</v>
      </c>
      <c r="C15" s="35" t="s">
        <v>50</v>
      </c>
      <c r="D15" s="32" t="s">
        <v>19</v>
      </c>
      <c r="E15" s="33" t="s">
        <v>51</v>
      </c>
      <c r="F15" s="34" t="s">
        <v>52</v>
      </c>
      <c r="G15" s="35">
        <v>9800</v>
      </c>
      <c r="H15" s="35">
        <v>5000</v>
      </c>
      <c r="I15" s="34" t="s">
        <v>21</v>
      </c>
      <c r="J15" s="30" t="s">
        <v>39</v>
      </c>
      <c r="K15" s="53" t="s">
        <v>48</v>
      </c>
      <c r="L15" s="34"/>
    </row>
    <row r="16" spans="1:12" s="1" customFormat="1" ht="141.75" customHeight="1">
      <c r="A16" s="30">
        <v>9</v>
      </c>
      <c r="B16" s="35" t="s">
        <v>53</v>
      </c>
      <c r="C16" s="35" t="s">
        <v>54</v>
      </c>
      <c r="D16" s="32" t="s">
        <v>19</v>
      </c>
      <c r="E16" s="33" t="s">
        <v>55</v>
      </c>
      <c r="F16" s="34">
        <v>2019</v>
      </c>
      <c r="G16" s="35">
        <v>28800</v>
      </c>
      <c r="H16" s="35">
        <v>10000</v>
      </c>
      <c r="I16" s="34" t="s">
        <v>21</v>
      </c>
      <c r="J16" s="30" t="s">
        <v>56</v>
      </c>
      <c r="K16" s="53" t="s">
        <v>57</v>
      </c>
      <c r="L16" s="34"/>
    </row>
    <row r="17" spans="1:12" s="1" customFormat="1" ht="69" customHeight="1">
      <c r="A17" s="30">
        <v>10</v>
      </c>
      <c r="B17" s="36" t="s">
        <v>58</v>
      </c>
      <c r="C17" s="36" t="s">
        <v>59</v>
      </c>
      <c r="D17" s="32" t="s">
        <v>19</v>
      </c>
      <c r="E17" s="37" t="s">
        <v>60</v>
      </c>
      <c r="F17" s="34" t="s">
        <v>52</v>
      </c>
      <c r="G17" s="36">
        <v>60000</v>
      </c>
      <c r="H17" s="36">
        <v>20000</v>
      </c>
      <c r="I17" s="34" t="s">
        <v>21</v>
      </c>
      <c r="J17" s="30" t="s">
        <v>56</v>
      </c>
      <c r="K17" s="53" t="s">
        <v>57</v>
      </c>
      <c r="L17" s="34"/>
    </row>
    <row r="18" spans="1:12" s="1" customFormat="1" ht="102" customHeight="1">
      <c r="A18" s="30">
        <v>11</v>
      </c>
      <c r="B18" s="36" t="s">
        <v>61</v>
      </c>
      <c r="C18" s="36" t="s">
        <v>62</v>
      </c>
      <c r="D18" s="32" t="s">
        <v>19</v>
      </c>
      <c r="E18" s="37" t="s">
        <v>63</v>
      </c>
      <c r="F18" s="47" t="s">
        <v>31</v>
      </c>
      <c r="G18" s="36">
        <v>24000</v>
      </c>
      <c r="H18" s="36">
        <v>10000</v>
      </c>
      <c r="I18" s="34" t="s">
        <v>21</v>
      </c>
      <c r="J18" s="30" t="s">
        <v>56</v>
      </c>
      <c r="K18" s="44" t="s">
        <v>64</v>
      </c>
      <c r="L18" s="34"/>
    </row>
    <row r="19" spans="1:12" s="1" customFormat="1" ht="75" customHeight="1">
      <c r="A19" s="30">
        <v>12</v>
      </c>
      <c r="B19" s="48" t="s">
        <v>65</v>
      </c>
      <c r="C19" s="36" t="s">
        <v>66</v>
      </c>
      <c r="D19" s="32" t="s">
        <v>19</v>
      </c>
      <c r="E19" s="49" t="s">
        <v>67</v>
      </c>
      <c r="F19" s="47" t="s">
        <v>31</v>
      </c>
      <c r="G19" s="35">
        <v>51800</v>
      </c>
      <c r="H19" s="36">
        <v>20000</v>
      </c>
      <c r="I19" s="34" t="s">
        <v>21</v>
      </c>
      <c r="J19" s="30" t="s">
        <v>56</v>
      </c>
      <c r="K19" s="44" t="s">
        <v>64</v>
      </c>
      <c r="L19" s="34"/>
    </row>
    <row r="20" spans="1:12" s="1" customFormat="1" ht="27" customHeight="1">
      <c r="A20" s="26" t="s">
        <v>68</v>
      </c>
      <c r="B20" s="27"/>
      <c r="C20" s="28"/>
      <c r="D20" s="29"/>
      <c r="E20" s="29"/>
      <c r="F20" s="50"/>
      <c r="G20" s="51">
        <f>G21+G22+G23+G24+G25+G26+G27+G28+G29+G30+G31+G32+G33+G34+G35+G36+G37+G38+G39+G40+G41</f>
        <v>853282.6</v>
      </c>
      <c r="H20" s="51">
        <f>H21+H22+H23+H24+H25+H26+H27+H28+H29+H30+H31+H32+H33+H34+H35+H36+H37+H38+H39+H40+H41</f>
        <v>198900</v>
      </c>
      <c r="I20" s="72"/>
      <c r="J20" s="73"/>
      <c r="K20" s="74"/>
      <c r="L20" s="74"/>
    </row>
    <row r="21" spans="1:12" s="1" customFormat="1" ht="73.5" customHeight="1">
      <c r="A21" s="30">
        <v>1</v>
      </c>
      <c r="B21" s="31" t="s">
        <v>69</v>
      </c>
      <c r="C21" s="31" t="s">
        <v>70</v>
      </c>
      <c r="D21" s="32" t="s">
        <v>19</v>
      </c>
      <c r="E21" s="33" t="s">
        <v>71</v>
      </c>
      <c r="F21" s="52" t="s">
        <v>52</v>
      </c>
      <c r="G21" s="35">
        <v>60320</v>
      </c>
      <c r="H21" s="35">
        <v>10000</v>
      </c>
      <c r="I21" s="75" t="s">
        <v>72</v>
      </c>
      <c r="J21" s="52" t="s">
        <v>73</v>
      </c>
      <c r="K21" s="53" t="s">
        <v>74</v>
      </c>
      <c r="L21" s="71" t="s">
        <v>24</v>
      </c>
    </row>
    <row r="22" spans="1:12" s="1" customFormat="1" ht="69" customHeight="1">
      <c r="A22" s="30">
        <v>2</v>
      </c>
      <c r="B22" s="53" t="s">
        <v>75</v>
      </c>
      <c r="C22" s="53" t="s">
        <v>76</v>
      </c>
      <c r="D22" s="32" t="s">
        <v>19</v>
      </c>
      <c r="E22" s="33" t="s">
        <v>77</v>
      </c>
      <c r="F22" s="52" t="s">
        <v>52</v>
      </c>
      <c r="G22" s="54">
        <v>18800</v>
      </c>
      <c r="H22" s="54">
        <v>15000</v>
      </c>
      <c r="I22" s="75" t="s">
        <v>72</v>
      </c>
      <c r="J22" s="52" t="s">
        <v>73</v>
      </c>
      <c r="K22" s="53" t="s">
        <v>74</v>
      </c>
      <c r="L22" s="71" t="s">
        <v>24</v>
      </c>
    </row>
    <row r="23" spans="1:12" s="1" customFormat="1" ht="75" customHeight="1">
      <c r="A23" s="30">
        <v>3</v>
      </c>
      <c r="B23" s="31" t="s">
        <v>78</v>
      </c>
      <c r="C23" s="31" t="s">
        <v>79</v>
      </c>
      <c r="D23" s="32" t="s">
        <v>19</v>
      </c>
      <c r="E23" s="42" t="s">
        <v>80</v>
      </c>
      <c r="F23" s="52" t="s">
        <v>52</v>
      </c>
      <c r="G23" s="35">
        <v>30000</v>
      </c>
      <c r="H23" s="35">
        <v>14000</v>
      </c>
      <c r="I23" s="75" t="s">
        <v>72</v>
      </c>
      <c r="J23" s="52" t="s">
        <v>73</v>
      </c>
      <c r="K23" s="53" t="s">
        <v>81</v>
      </c>
      <c r="L23" s="71" t="s">
        <v>24</v>
      </c>
    </row>
    <row r="24" spans="1:12" s="1" customFormat="1" ht="76.5" customHeight="1">
      <c r="A24" s="30">
        <v>4</v>
      </c>
      <c r="B24" s="31" t="s">
        <v>17</v>
      </c>
      <c r="C24" s="31" t="s">
        <v>82</v>
      </c>
      <c r="D24" s="32" t="s">
        <v>19</v>
      </c>
      <c r="E24" s="33" t="s">
        <v>83</v>
      </c>
      <c r="F24" s="52" t="s">
        <v>52</v>
      </c>
      <c r="G24" s="35">
        <v>4100</v>
      </c>
      <c r="H24" s="35">
        <v>3000</v>
      </c>
      <c r="I24" s="75" t="s">
        <v>72</v>
      </c>
      <c r="J24" s="52" t="s">
        <v>73</v>
      </c>
      <c r="K24" s="53" t="s">
        <v>81</v>
      </c>
      <c r="L24" s="34"/>
    </row>
    <row r="25" spans="1:12" s="1" customFormat="1" ht="82.5" customHeight="1">
      <c r="A25" s="30">
        <v>5</v>
      </c>
      <c r="B25" s="55" t="s">
        <v>84</v>
      </c>
      <c r="C25" s="55" t="s">
        <v>85</v>
      </c>
      <c r="D25" s="32" t="s">
        <v>19</v>
      </c>
      <c r="E25" s="33" t="s">
        <v>86</v>
      </c>
      <c r="F25" s="52" t="s">
        <v>52</v>
      </c>
      <c r="G25" s="36">
        <v>20800</v>
      </c>
      <c r="H25" s="36">
        <v>5000</v>
      </c>
      <c r="I25" s="75" t="s">
        <v>72</v>
      </c>
      <c r="J25" s="52" t="s">
        <v>73</v>
      </c>
      <c r="K25" s="53" t="s">
        <v>87</v>
      </c>
      <c r="L25" s="34"/>
    </row>
    <row r="26" spans="1:12" s="1" customFormat="1" ht="78" customHeight="1">
      <c r="A26" s="30">
        <v>6</v>
      </c>
      <c r="B26" s="38" t="s">
        <v>88</v>
      </c>
      <c r="C26" s="38" t="s">
        <v>89</v>
      </c>
      <c r="D26" s="32" t="s">
        <v>19</v>
      </c>
      <c r="E26" s="33" t="s">
        <v>90</v>
      </c>
      <c r="F26" s="52" t="s">
        <v>52</v>
      </c>
      <c r="G26" s="39">
        <v>37916</v>
      </c>
      <c r="H26" s="39">
        <v>15000</v>
      </c>
      <c r="I26" s="75" t="s">
        <v>72</v>
      </c>
      <c r="J26" s="52" t="s">
        <v>73</v>
      </c>
      <c r="K26" s="53" t="s">
        <v>87</v>
      </c>
      <c r="L26" s="71" t="s">
        <v>24</v>
      </c>
    </row>
    <row r="27" spans="1:12" s="1" customFormat="1" ht="64.5" customHeight="1">
      <c r="A27" s="30">
        <v>7</v>
      </c>
      <c r="B27" s="35" t="s">
        <v>91</v>
      </c>
      <c r="C27" s="35" t="s">
        <v>92</v>
      </c>
      <c r="D27" s="32" t="s">
        <v>19</v>
      </c>
      <c r="E27" s="33" t="s">
        <v>93</v>
      </c>
      <c r="F27" s="52" t="s">
        <v>52</v>
      </c>
      <c r="G27" s="35">
        <v>18500</v>
      </c>
      <c r="H27" s="35">
        <v>5000</v>
      </c>
      <c r="I27" s="75" t="s">
        <v>72</v>
      </c>
      <c r="J27" s="52" t="s">
        <v>73</v>
      </c>
      <c r="K27" s="53" t="s">
        <v>94</v>
      </c>
      <c r="L27" s="71" t="s">
        <v>24</v>
      </c>
    </row>
    <row r="28" spans="1:12" s="1" customFormat="1" ht="103.5" customHeight="1">
      <c r="A28" s="30">
        <v>8</v>
      </c>
      <c r="B28" s="55" t="s">
        <v>25</v>
      </c>
      <c r="C28" s="55" t="s">
        <v>95</v>
      </c>
      <c r="D28" s="32" t="s">
        <v>19</v>
      </c>
      <c r="E28" s="56" t="s">
        <v>96</v>
      </c>
      <c r="F28" s="52" t="s">
        <v>52</v>
      </c>
      <c r="G28" s="55">
        <v>15000</v>
      </c>
      <c r="H28" s="55">
        <v>5000</v>
      </c>
      <c r="I28" s="75" t="s">
        <v>72</v>
      </c>
      <c r="J28" s="52" t="s">
        <v>73</v>
      </c>
      <c r="K28" s="53" t="s">
        <v>94</v>
      </c>
      <c r="L28" s="71" t="s">
        <v>24</v>
      </c>
    </row>
    <row r="29" spans="1:12" s="1" customFormat="1" ht="72" customHeight="1">
      <c r="A29" s="30">
        <v>9</v>
      </c>
      <c r="B29" s="31" t="s">
        <v>97</v>
      </c>
      <c r="C29" s="31" t="s">
        <v>98</v>
      </c>
      <c r="D29" s="32" t="s">
        <v>19</v>
      </c>
      <c r="E29" s="33" t="s">
        <v>99</v>
      </c>
      <c r="F29" s="52" t="s">
        <v>52</v>
      </c>
      <c r="G29" s="35">
        <v>56000</v>
      </c>
      <c r="H29" s="35">
        <v>5000</v>
      </c>
      <c r="I29" s="75" t="s">
        <v>72</v>
      </c>
      <c r="J29" s="52" t="s">
        <v>100</v>
      </c>
      <c r="K29" s="53" t="s">
        <v>101</v>
      </c>
      <c r="L29" s="34"/>
    </row>
    <row r="30" spans="1:12" s="1" customFormat="1" ht="78.75" customHeight="1">
      <c r="A30" s="30">
        <v>10</v>
      </c>
      <c r="B30" s="55" t="s">
        <v>102</v>
      </c>
      <c r="C30" s="55" t="s">
        <v>103</v>
      </c>
      <c r="D30" s="32" t="s">
        <v>19</v>
      </c>
      <c r="E30" s="56" t="s">
        <v>104</v>
      </c>
      <c r="F30" s="52" t="s">
        <v>52</v>
      </c>
      <c r="G30" s="55">
        <v>9000</v>
      </c>
      <c r="H30" s="36">
        <v>6000</v>
      </c>
      <c r="I30" s="75" t="s">
        <v>72</v>
      </c>
      <c r="J30" s="52" t="s">
        <v>100</v>
      </c>
      <c r="K30" s="53" t="s">
        <v>101</v>
      </c>
      <c r="L30" s="34"/>
    </row>
    <row r="31" spans="1:12" s="1" customFormat="1" ht="88.5" customHeight="1">
      <c r="A31" s="30">
        <v>11</v>
      </c>
      <c r="B31" s="31" t="s">
        <v>105</v>
      </c>
      <c r="C31" s="31" t="s">
        <v>106</v>
      </c>
      <c r="D31" s="32" t="s">
        <v>19</v>
      </c>
      <c r="E31" s="33" t="s">
        <v>107</v>
      </c>
      <c r="F31" s="52" t="s">
        <v>52</v>
      </c>
      <c r="G31" s="35">
        <v>20008</v>
      </c>
      <c r="H31" s="35">
        <v>0</v>
      </c>
      <c r="I31" s="75" t="s">
        <v>72</v>
      </c>
      <c r="J31" s="52" t="s">
        <v>100</v>
      </c>
      <c r="K31" s="53" t="s">
        <v>108</v>
      </c>
      <c r="L31" s="34"/>
    </row>
    <row r="32" spans="1:12" s="1" customFormat="1" ht="84" customHeight="1">
      <c r="A32" s="30">
        <v>12</v>
      </c>
      <c r="B32" s="31" t="s">
        <v>109</v>
      </c>
      <c r="C32" s="31" t="s">
        <v>110</v>
      </c>
      <c r="D32" s="32" t="s">
        <v>19</v>
      </c>
      <c r="E32" s="33" t="s">
        <v>111</v>
      </c>
      <c r="F32" s="52" t="s">
        <v>52</v>
      </c>
      <c r="G32" s="35">
        <v>20082</v>
      </c>
      <c r="H32" s="35">
        <v>2000</v>
      </c>
      <c r="I32" s="75" t="s">
        <v>72</v>
      </c>
      <c r="J32" s="52" t="s">
        <v>100</v>
      </c>
      <c r="K32" s="53" t="s">
        <v>112</v>
      </c>
      <c r="L32" s="71" t="s">
        <v>24</v>
      </c>
    </row>
    <row r="33" spans="1:12" s="1" customFormat="1" ht="79.5" customHeight="1">
      <c r="A33" s="30">
        <v>13</v>
      </c>
      <c r="B33" s="31" t="s">
        <v>109</v>
      </c>
      <c r="C33" s="31" t="s">
        <v>113</v>
      </c>
      <c r="D33" s="32" t="s">
        <v>19</v>
      </c>
      <c r="E33" s="33" t="s">
        <v>114</v>
      </c>
      <c r="F33" s="52" t="s">
        <v>52</v>
      </c>
      <c r="G33" s="35">
        <v>20007.6</v>
      </c>
      <c r="H33" s="35">
        <v>10000</v>
      </c>
      <c r="I33" s="75" t="s">
        <v>72</v>
      </c>
      <c r="J33" s="52" t="s">
        <v>100</v>
      </c>
      <c r="K33" s="53" t="s">
        <v>112</v>
      </c>
      <c r="L33" s="34"/>
    </row>
    <row r="34" spans="1:12" s="1" customFormat="1" ht="70.5" customHeight="1">
      <c r="A34" s="30">
        <v>14</v>
      </c>
      <c r="B34" s="31" t="s">
        <v>115</v>
      </c>
      <c r="C34" s="31" t="s">
        <v>116</v>
      </c>
      <c r="D34" s="32" t="s">
        <v>19</v>
      </c>
      <c r="E34" s="33" t="s">
        <v>117</v>
      </c>
      <c r="F34" s="52" t="s">
        <v>52</v>
      </c>
      <c r="G34" s="35">
        <v>490300</v>
      </c>
      <c r="H34" s="35">
        <v>80000</v>
      </c>
      <c r="I34" s="75" t="s">
        <v>72</v>
      </c>
      <c r="J34" s="52" t="s">
        <v>100</v>
      </c>
      <c r="K34" s="53" t="s">
        <v>108</v>
      </c>
      <c r="L34" s="71" t="s">
        <v>24</v>
      </c>
    </row>
    <row r="35" spans="1:12" s="1" customFormat="1" ht="81" customHeight="1">
      <c r="A35" s="30">
        <v>15</v>
      </c>
      <c r="B35" s="35" t="s">
        <v>118</v>
      </c>
      <c r="C35" s="35" t="s">
        <v>119</v>
      </c>
      <c r="D35" s="32" t="s">
        <v>19</v>
      </c>
      <c r="E35" s="33" t="s">
        <v>120</v>
      </c>
      <c r="F35" s="52" t="s">
        <v>52</v>
      </c>
      <c r="G35" s="35">
        <v>11000</v>
      </c>
      <c r="H35" s="35">
        <v>8000</v>
      </c>
      <c r="I35" s="75" t="s">
        <v>72</v>
      </c>
      <c r="J35" s="52" t="s">
        <v>121</v>
      </c>
      <c r="K35" s="44" t="s">
        <v>122</v>
      </c>
      <c r="L35" s="34"/>
    </row>
    <row r="36" spans="1:12" s="1" customFormat="1" ht="75" customHeight="1">
      <c r="A36" s="30">
        <v>16</v>
      </c>
      <c r="B36" s="35" t="s">
        <v>123</v>
      </c>
      <c r="C36" s="35" t="s">
        <v>124</v>
      </c>
      <c r="D36" s="32" t="s">
        <v>19</v>
      </c>
      <c r="E36" s="33" t="s">
        <v>125</v>
      </c>
      <c r="F36" s="52" t="s">
        <v>52</v>
      </c>
      <c r="G36" s="35">
        <v>4241</v>
      </c>
      <c r="H36" s="35">
        <v>4000</v>
      </c>
      <c r="I36" s="75" t="s">
        <v>72</v>
      </c>
      <c r="J36" s="52" t="s">
        <v>121</v>
      </c>
      <c r="K36" s="44" t="s">
        <v>122</v>
      </c>
      <c r="L36" s="34"/>
    </row>
    <row r="37" spans="1:12" s="1" customFormat="1" ht="81.75" customHeight="1">
      <c r="A37" s="30">
        <v>17</v>
      </c>
      <c r="B37" s="35" t="s">
        <v>126</v>
      </c>
      <c r="C37" s="35" t="s">
        <v>127</v>
      </c>
      <c r="D37" s="32" t="s">
        <v>19</v>
      </c>
      <c r="E37" s="33" t="s">
        <v>128</v>
      </c>
      <c r="F37" s="52" t="s">
        <v>52</v>
      </c>
      <c r="G37" s="35">
        <v>1045</v>
      </c>
      <c r="H37" s="35">
        <v>1000</v>
      </c>
      <c r="I37" s="75" t="s">
        <v>72</v>
      </c>
      <c r="J37" s="52" t="s">
        <v>121</v>
      </c>
      <c r="K37" s="44" t="s">
        <v>129</v>
      </c>
      <c r="L37" s="34"/>
    </row>
    <row r="38" spans="1:12" s="1" customFormat="1" ht="64.5" customHeight="1">
      <c r="A38" s="30">
        <v>18</v>
      </c>
      <c r="B38" s="55" t="s">
        <v>130</v>
      </c>
      <c r="C38" s="55" t="s">
        <v>131</v>
      </c>
      <c r="D38" s="32" t="s">
        <v>19</v>
      </c>
      <c r="E38" s="57" t="s">
        <v>132</v>
      </c>
      <c r="F38" s="52" t="s">
        <v>52</v>
      </c>
      <c r="G38" s="55">
        <v>2000</v>
      </c>
      <c r="H38" s="55">
        <v>1000</v>
      </c>
      <c r="I38" s="75" t="s">
        <v>72</v>
      </c>
      <c r="J38" s="52" t="s">
        <v>121</v>
      </c>
      <c r="K38" s="44" t="s">
        <v>129</v>
      </c>
      <c r="L38" s="34"/>
    </row>
    <row r="39" spans="1:12" s="1" customFormat="1" ht="93" customHeight="1">
      <c r="A39" s="30">
        <v>19</v>
      </c>
      <c r="B39" s="55" t="s">
        <v>133</v>
      </c>
      <c r="C39" s="55" t="s">
        <v>134</v>
      </c>
      <c r="D39" s="32" t="s">
        <v>19</v>
      </c>
      <c r="E39" s="56" t="s">
        <v>135</v>
      </c>
      <c r="F39" s="52" t="s">
        <v>52</v>
      </c>
      <c r="G39" s="55">
        <v>4200</v>
      </c>
      <c r="H39" s="55">
        <v>0</v>
      </c>
      <c r="I39" s="75" t="s">
        <v>72</v>
      </c>
      <c r="J39" s="52" t="s">
        <v>121</v>
      </c>
      <c r="K39" s="31" t="s">
        <v>136</v>
      </c>
      <c r="L39" s="34"/>
    </row>
    <row r="40" spans="1:12" s="1" customFormat="1" ht="90" customHeight="1">
      <c r="A40" s="30">
        <v>20</v>
      </c>
      <c r="B40" s="31" t="s">
        <v>137</v>
      </c>
      <c r="C40" s="31" t="s">
        <v>138</v>
      </c>
      <c r="D40" s="32" t="s">
        <v>19</v>
      </c>
      <c r="E40" s="57" t="s">
        <v>139</v>
      </c>
      <c r="F40" s="52" t="s">
        <v>52</v>
      </c>
      <c r="G40" s="31">
        <v>7051</v>
      </c>
      <c r="H40" s="31">
        <v>7000</v>
      </c>
      <c r="I40" s="75" t="s">
        <v>72</v>
      </c>
      <c r="J40" s="52" t="s">
        <v>121</v>
      </c>
      <c r="K40" s="31" t="s">
        <v>136</v>
      </c>
      <c r="L40" s="34"/>
    </row>
    <row r="41" spans="1:12" s="1" customFormat="1" ht="84" customHeight="1">
      <c r="A41" s="30">
        <v>21</v>
      </c>
      <c r="B41" s="58" t="s">
        <v>140</v>
      </c>
      <c r="C41" s="36" t="s">
        <v>141</v>
      </c>
      <c r="D41" s="32" t="s">
        <v>19</v>
      </c>
      <c r="E41" s="37" t="s">
        <v>142</v>
      </c>
      <c r="F41" s="52" t="s">
        <v>52</v>
      </c>
      <c r="G41" s="36">
        <v>2912</v>
      </c>
      <c r="H41" s="36">
        <v>2900</v>
      </c>
      <c r="I41" s="75" t="s">
        <v>72</v>
      </c>
      <c r="J41" s="52" t="s">
        <v>143</v>
      </c>
      <c r="K41" s="35" t="s">
        <v>144</v>
      </c>
      <c r="L41" s="34"/>
    </row>
    <row r="42" spans="1:12" s="1" customFormat="1" ht="25.5" customHeight="1">
      <c r="A42" s="26" t="s">
        <v>145</v>
      </c>
      <c r="B42" s="27"/>
      <c r="C42" s="28"/>
      <c r="D42" s="29"/>
      <c r="E42" s="29"/>
      <c r="F42" s="29"/>
      <c r="G42" s="20">
        <v>87033.5</v>
      </c>
      <c r="H42" s="20">
        <v>54052</v>
      </c>
      <c r="I42" s="76"/>
      <c r="J42" s="20"/>
      <c r="K42" s="77"/>
      <c r="L42" s="78"/>
    </row>
    <row r="43" spans="1:12" s="1" customFormat="1" ht="24" customHeight="1">
      <c r="A43" s="26" t="s">
        <v>146</v>
      </c>
      <c r="B43" s="27"/>
      <c r="C43" s="28"/>
      <c r="D43" s="29"/>
      <c r="E43" s="29"/>
      <c r="F43" s="29"/>
      <c r="G43" s="51">
        <f>G44+G45+G46+G47+G48+G49</f>
        <v>87033.5</v>
      </c>
      <c r="H43" s="51">
        <f>H44+H45+H46+H47+H48+H49</f>
        <v>54052</v>
      </c>
      <c r="I43" s="72"/>
      <c r="J43" s="79"/>
      <c r="K43" s="74"/>
      <c r="L43" s="80"/>
    </row>
    <row r="44" spans="1:12" s="1" customFormat="1" ht="75" customHeight="1">
      <c r="A44" s="15">
        <v>1</v>
      </c>
      <c r="B44" s="55" t="s">
        <v>147</v>
      </c>
      <c r="C44" s="55" t="s">
        <v>148</v>
      </c>
      <c r="D44" s="32" t="s">
        <v>19</v>
      </c>
      <c r="E44" s="59" t="s">
        <v>149</v>
      </c>
      <c r="F44" s="34" t="s">
        <v>52</v>
      </c>
      <c r="G44" s="55">
        <v>8000</v>
      </c>
      <c r="H44" s="35">
        <v>3000</v>
      </c>
      <c r="I44" s="81" t="s">
        <v>150</v>
      </c>
      <c r="J44" s="52" t="s">
        <v>143</v>
      </c>
      <c r="K44" s="53" t="s">
        <v>144</v>
      </c>
      <c r="L44" s="34"/>
    </row>
    <row r="45" spans="1:12" s="1" customFormat="1" ht="78" customHeight="1">
      <c r="A45" s="15">
        <v>2</v>
      </c>
      <c r="B45" s="60" t="s">
        <v>151</v>
      </c>
      <c r="C45" s="32" t="s">
        <v>152</v>
      </c>
      <c r="D45" s="32" t="s">
        <v>19</v>
      </c>
      <c r="E45" s="61" t="s">
        <v>153</v>
      </c>
      <c r="F45" s="34" t="s">
        <v>52</v>
      </c>
      <c r="G45" s="55">
        <v>5016</v>
      </c>
      <c r="H45" s="34">
        <v>1332</v>
      </c>
      <c r="I45" s="81" t="s">
        <v>150</v>
      </c>
      <c r="J45" s="52" t="s">
        <v>143</v>
      </c>
      <c r="K45" s="31" t="s">
        <v>154</v>
      </c>
      <c r="L45" s="81"/>
    </row>
    <row r="46" spans="1:12" s="1" customFormat="1" ht="72" customHeight="1">
      <c r="A46" s="15">
        <v>3</v>
      </c>
      <c r="B46" s="34" t="s">
        <v>133</v>
      </c>
      <c r="C46" s="32" t="s">
        <v>155</v>
      </c>
      <c r="D46" s="32" t="s">
        <v>19</v>
      </c>
      <c r="E46" s="62" t="s">
        <v>156</v>
      </c>
      <c r="F46" s="34" t="s">
        <v>52</v>
      </c>
      <c r="G46" s="55">
        <v>8120</v>
      </c>
      <c r="H46" s="34">
        <v>7220</v>
      </c>
      <c r="I46" s="81" t="s">
        <v>150</v>
      </c>
      <c r="J46" s="52" t="s">
        <v>143</v>
      </c>
      <c r="K46" s="31" t="s">
        <v>154</v>
      </c>
      <c r="L46" s="81"/>
    </row>
    <row r="47" spans="1:12" s="1" customFormat="1" ht="72" customHeight="1">
      <c r="A47" s="15">
        <v>4</v>
      </c>
      <c r="B47" s="40" t="s">
        <v>157</v>
      </c>
      <c r="C47" s="32" t="s">
        <v>158</v>
      </c>
      <c r="D47" s="32" t="s">
        <v>19</v>
      </c>
      <c r="E47" s="62" t="s">
        <v>159</v>
      </c>
      <c r="F47" s="34" t="s">
        <v>160</v>
      </c>
      <c r="G47" s="55">
        <v>23841.4</v>
      </c>
      <c r="H47" s="34">
        <v>15000</v>
      </c>
      <c r="I47" s="81" t="s">
        <v>150</v>
      </c>
      <c r="J47" s="82" t="s">
        <v>161</v>
      </c>
      <c r="K47" s="35" t="s">
        <v>162</v>
      </c>
      <c r="L47" s="71" t="s">
        <v>24</v>
      </c>
    </row>
    <row r="48" spans="1:12" s="1" customFormat="1" ht="72.75" customHeight="1">
      <c r="A48" s="15">
        <v>5</v>
      </c>
      <c r="B48" s="40" t="s">
        <v>163</v>
      </c>
      <c r="C48" s="40" t="s">
        <v>164</v>
      </c>
      <c r="D48" s="32" t="s">
        <v>19</v>
      </c>
      <c r="E48" s="63" t="s">
        <v>165</v>
      </c>
      <c r="F48" s="40" t="s">
        <v>52</v>
      </c>
      <c r="G48" s="36">
        <v>20000</v>
      </c>
      <c r="H48" s="64">
        <v>12500</v>
      </c>
      <c r="I48" s="81" t="s">
        <v>150</v>
      </c>
      <c r="J48" s="82" t="s">
        <v>161</v>
      </c>
      <c r="K48" s="35" t="s">
        <v>162</v>
      </c>
      <c r="L48" s="71" t="s">
        <v>24</v>
      </c>
    </row>
    <row r="49" spans="1:12" s="1" customFormat="1" ht="93.75" customHeight="1">
      <c r="A49" s="15">
        <v>6</v>
      </c>
      <c r="B49" s="40" t="s">
        <v>166</v>
      </c>
      <c r="C49" s="32" t="s">
        <v>167</v>
      </c>
      <c r="D49" s="32" t="s">
        <v>19</v>
      </c>
      <c r="E49" s="62" t="s">
        <v>168</v>
      </c>
      <c r="F49" s="34" t="s">
        <v>52</v>
      </c>
      <c r="G49" s="55">
        <v>22056.1</v>
      </c>
      <c r="H49" s="65">
        <v>15000</v>
      </c>
      <c r="I49" s="81" t="s">
        <v>150</v>
      </c>
      <c r="J49" s="82" t="s">
        <v>169</v>
      </c>
      <c r="K49" s="31" t="s">
        <v>170</v>
      </c>
      <c r="L49" s="81"/>
    </row>
    <row r="50" spans="1:12" ht="24" customHeight="1">
      <c r="A50" s="66" t="s">
        <v>171</v>
      </c>
      <c r="B50" s="67"/>
      <c r="C50" s="67"/>
      <c r="D50" s="67"/>
      <c r="E50" s="67"/>
      <c r="F50" s="67"/>
      <c r="G50" s="67"/>
      <c r="H50" s="67"/>
      <c r="I50" s="67"/>
      <c r="J50" s="67"/>
      <c r="K50" s="83"/>
      <c r="L50" s="84"/>
    </row>
    <row r="51" ht="14.25">
      <c r="J51" s="85"/>
    </row>
    <row r="52" ht="14.25">
      <c r="J52" s="85"/>
    </row>
    <row r="53" ht="14.25">
      <c r="J53" s="85"/>
    </row>
    <row r="54" ht="14.25">
      <c r="J54" s="85"/>
    </row>
    <row r="55" ht="14.25">
      <c r="J55" s="85"/>
    </row>
    <row r="56" spans="1:12" s="2" customFormat="1" ht="14.25">
      <c r="A56" s="3"/>
      <c r="B56" s="4"/>
      <c r="C56" s="4"/>
      <c r="D56" s="5"/>
      <c r="E56" s="5"/>
      <c r="F56" s="5"/>
      <c r="G56" s="5"/>
      <c r="H56" s="5"/>
      <c r="I56" s="5"/>
      <c r="J56" s="85"/>
      <c r="K56" s="6"/>
      <c r="L56" s="6"/>
    </row>
    <row r="57" spans="1:12" s="2" customFormat="1" ht="14.25">
      <c r="A57" s="3"/>
      <c r="B57" s="4"/>
      <c r="C57" s="4"/>
      <c r="D57" s="5"/>
      <c r="E57" s="5"/>
      <c r="F57" s="5"/>
      <c r="G57" s="5"/>
      <c r="H57" s="5"/>
      <c r="I57" s="5"/>
      <c r="J57" s="85"/>
      <c r="K57" s="6"/>
      <c r="L57" s="6"/>
    </row>
    <row r="58" spans="1:12" s="2" customFormat="1" ht="14.25">
      <c r="A58" s="3"/>
      <c r="B58" s="4"/>
      <c r="C58" s="4"/>
      <c r="D58" s="5"/>
      <c r="E58" s="5"/>
      <c r="F58" s="5"/>
      <c r="G58" s="5"/>
      <c r="H58" s="5"/>
      <c r="I58" s="5"/>
      <c r="J58" s="85"/>
      <c r="K58" s="6"/>
      <c r="L58" s="6"/>
    </row>
  </sheetData>
  <sheetProtection/>
  <mergeCells count="21">
    <mergeCell ref="A1:L1"/>
    <mergeCell ref="A2:L2"/>
    <mergeCell ref="A3:L3"/>
    <mergeCell ref="A6:F6"/>
    <mergeCell ref="A7:F7"/>
    <mergeCell ref="A20:E20"/>
    <mergeCell ref="A42:F42"/>
    <mergeCell ref="A43:F43"/>
    <mergeCell ref="A50:L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conditionalFormatting sqref="B2:C2">
    <cfRule type="expression" priority="10" dxfId="0" stopIfTrue="1">
      <formula>AND(COUNTIF($B$2:$C$2,B2)&gt;1,NOT(ISBLANK(B2)))</formula>
    </cfRule>
    <cfRule type="expression" priority="11" dxfId="0" stopIfTrue="1">
      <formula>AND(COUNTIF($B$2:$C$2,B2)&gt;1,NOT(ISBLANK(B2)))</formula>
    </cfRule>
    <cfRule type="expression" priority="12" dxfId="0" stopIfTrue="1">
      <formula>AND(COUNTIF($B$2:$C$2,B2)&gt;1,NOT(ISBLANK(B2)))</formula>
    </cfRule>
  </conditionalFormatting>
  <conditionalFormatting sqref="B20:C20">
    <cfRule type="expression" priority="7" dxfId="0" stopIfTrue="1">
      <formula>AND(COUNTIF($B$20:$C$20,B20)&gt;1,NOT(ISBLANK(B20)))</formula>
    </cfRule>
    <cfRule type="expression" priority="8" dxfId="0" stopIfTrue="1">
      <formula>AND(COUNTIF($B$20:$C$20,B20)&gt;1,NOT(ISBLANK(B20)))</formula>
    </cfRule>
    <cfRule type="expression" priority="9" dxfId="0" stopIfTrue="1">
      <formula>AND(COUNTIF($B$20:$C$20,B20)&gt;1,NOT(ISBLANK(B20)))</formula>
    </cfRule>
  </conditionalFormatting>
  <conditionalFormatting sqref="B42:C42">
    <cfRule type="expression" priority="4" dxfId="0" stopIfTrue="1">
      <formula>AND(COUNTIF($B$42:$C$42,B42)&gt;1,NOT(ISBLANK(B42)))</formula>
    </cfRule>
    <cfRule type="expression" priority="5" dxfId="0" stopIfTrue="1">
      <formula>AND(COUNTIF($B$42:$C$42,B42)&gt;1,NOT(ISBLANK(B42)))</formula>
    </cfRule>
    <cfRule type="expression" priority="6" dxfId="0" stopIfTrue="1">
      <formula>AND(COUNTIF($B$42:$C$42,B42)&gt;1,NOT(ISBLANK(B42)))</formula>
    </cfRule>
  </conditionalFormatting>
  <conditionalFormatting sqref="B43:C43">
    <cfRule type="expression" priority="1" dxfId="0" stopIfTrue="1">
      <formula>AND(COUNTIF($B$43:$C$43,B43)&gt;1,NOT(ISBLANK(B43)))</formula>
    </cfRule>
    <cfRule type="expression" priority="2" dxfId="0" stopIfTrue="1">
      <formula>AND(COUNTIF($B$43:$C$43,B43)&gt;1,NOT(ISBLANK(B43)))</formula>
    </cfRule>
    <cfRule type="expression" priority="3" dxfId="0" stopIfTrue="1">
      <formula>AND(COUNTIF($B$43:$C$43,B43)&gt;1,NOT(ISBLANK(B43)))</formula>
    </cfRule>
  </conditionalFormatting>
  <conditionalFormatting sqref="B46">
    <cfRule type="expression" priority="19" dxfId="0" stopIfTrue="1">
      <formula>AND(COUNTIF($B$46,B46)&gt;1,NOT(ISBLANK(B46)))</formula>
    </cfRule>
    <cfRule type="expression" priority="20" dxfId="0" stopIfTrue="1">
      <formula>AND(COUNTIF($B$46,B46)&gt;1,NOT(ISBLANK(B46)))</formula>
    </cfRule>
    <cfRule type="expression" priority="21" dxfId="0" stopIfTrue="1">
      <formula>AND(COUNTIF($B$46,B46)&gt;1,NOT(ISBLANK(B46)))</formula>
    </cfRule>
  </conditionalFormatting>
  <conditionalFormatting sqref="B3:C7 B11:C11 B51:C65536">
    <cfRule type="expression" priority="97" dxfId="0" stopIfTrue="1">
      <formula>AND(COUNTIF($B$3:$C$7,B3)+COUNTIF($B$11:$C$11,B3)+COUNTIF($B$51:$C$65536,B3)&gt;1,NOT(ISBLANK(B3)))</formula>
    </cfRule>
    <cfRule type="expression" priority="98" dxfId="0" stopIfTrue="1">
      <formula>AND(COUNTIF($B$3:$C$7,B3)+COUNTIF($B$11:$C$11,B3)+COUNTIF($B$51:$C$65536,B3)&gt;1,NOT(ISBLANK(B3)))</formula>
    </cfRule>
    <cfRule type="expression" priority="99" dxfId="0" stopIfTrue="1">
      <formula>AND(COUNTIF($B$3:$C$7,B3)+COUNTIF($B$11:$C$11,B3)+COUNTIF($B$51:$C$65536,B3)&gt;1,NOT(ISBLANK(B3)))</formula>
    </cfRule>
  </conditionalFormatting>
  <conditionalFormatting sqref="C46 B45:C45 B47:C49">
    <cfRule type="expression" priority="68" dxfId="0" stopIfTrue="1">
      <formula>AND(COUNTIF($C$46,B45)+COUNTIF($B$45:$C$45,B45)+COUNTIF($B$47:$C$49,B45)&gt;1,NOT(ISBLANK(B45)))</formula>
    </cfRule>
    <cfRule type="expression" priority="79" dxfId="0" stopIfTrue="1">
      <formula>AND(COUNTIF($C$46,B45)+COUNTIF($B$45:$C$45,B45)+COUNTIF($B$47:$C$49,B45)&gt;1,NOT(ISBLANK(B45)))</formula>
    </cfRule>
    <cfRule type="expression" priority="81" dxfId="0" stopIfTrue="1">
      <formula>AND(COUNTIF($C$46,B45)+COUNTIF($B$45:$C$45,B45)+COUNTIF($B$47:$C$49,B45)&gt;1,NOT(ISBLANK(B45)))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geOrder="overThenDown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2017-12-20T01:42:19Z</dcterms:created>
  <dcterms:modified xsi:type="dcterms:W3CDTF">2019-03-11T09:23:18Z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