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firstSheet="11" activeTab="13"/>
  </bookViews>
  <sheets>
    <sheet name="3-1.2019年平罗县一般公共财政预算收支执行情况表" sheetId="1" r:id="rId1"/>
    <sheet name="3-2.2020年平罗县一般公共财政预算收支汇总表" sheetId="2" r:id="rId2"/>
    <sheet name="3-3.2020年平罗县一般公共财政预算收入表" sheetId="3" r:id="rId3"/>
    <sheet name="3-4.2020年平罗县一般公共财政预算支出表" sheetId="4" r:id="rId4"/>
    <sheet name="3-5.2020年平罗县一般公共预算支出表（功能科目）" sheetId="5" r:id="rId5"/>
    <sheet name="3-6.2020年平罗县一般公共预算支出表（政府经济分类）" sheetId="6" r:id="rId6"/>
    <sheet name="3-7.2020年平罗县一般公共预算支出表（部门经济分类）" sheetId="7" r:id="rId7"/>
    <sheet name="3-8.2020年平罗县基本支出一般公共预算支出表" sheetId="8" r:id="rId8"/>
    <sheet name="3-9.2020年平罗县一般公共预算项目支出明细表" sheetId="9" r:id="rId9"/>
    <sheet name="3-10.2020年自治区财政补助平罗县基数表" sheetId="10" r:id="rId10"/>
    <sheet name="3-11.2020年提前下达专项转移支付（一般公共预算）" sheetId="11" r:id="rId11"/>
    <sheet name="3-12.“三公”经费支出情况表" sheetId="12" r:id="rId12"/>
    <sheet name="3-13.2019年平罗县政府债务限额和余额情况表" sheetId="13" r:id="rId13"/>
    <sheet name="3-14.2020年本级预算项目绩效目标公开表" sheetId="14" r:id="rId14"/>
  </sheets>
  <definedNames>
    <definedName name="_xlnm._FilterDatabase" localSheetId="6" hidden="1">'3-7.2020年平罗县一般公共预算支出表（部门经济分类）'!$A$1:$E$70</definedName>
    <definedName name="_xlnm._FilterDatabase" localSheetId="7" hidden="1">'3-8.2020年平罗县基本支出一般公共预算支出表'!$A$1:$E$1324</definedName>
    <definedName name="_xlnm._FilterDatabase" localSheetId="8" hidden="1">'3-9.2020年平罗县一般公共预算项目支出明细表'!$A$1:$H$408</definedName>
    <definedName name="_xlnm._FilterDatabase" localSheetId="10" hidden="1">'3-11.2020年提前下达专项转移支付（一般公共预算）'!$A$1:$E$128</definedName>
    <definedName name="_xlnm._FilterDatabase" localSheetId="13" hidden="1">'3-14.2020年本级预算项目绩效目标公开表'!$A$5:$J$294</definedName>
    <definedName name="_xlnm.Print_Titles" localSheetId="1">'3-2.2020年平罗县一般公共财政预算收支汇总表'!$2:$5</definedName>
    <definedName name="_xlnm.Print_Titles" localSheetId="2">'3-3.2020年平罗县一般公共财政预算收入表'!$1:$4</definedName>
    <definedName name="_xlnm.Print_Titles" localSheetId="3">'3-4.2020年平罗县一般公共财政预算支出表'!$1:$4</definedName>
    <definedName name="_xlnm._FilterDatabase" localSheetId="5" hidden="1">'3-6.2020年平罗县一般公共预算支出表（政府经济分类）'!$A$1:$E$51</definedName>
    <definedName name="_xlnm.Print_Titles" localSheetId="10">'3-11.2020年提前下达专项转移支付（一般公共预算）'!$1:$3</definedName>
    <definedName name="_xlnm._FilterDatabase" localSheetId="4" hidden="1">'3-5.2020年平罗县一般公共预算支出表（功能科目）'!$A$1:$E$298</definedName>
    <definedName name="_xlnm.Print_Titles" localSheetId="0">'3-1.2019年平罗县一般公共财政预算收支执行情况表'!$1:$4</definedName>
    <definedName name="_xlnm.Print_Titles" localSheetId="13">'3-14.2020年本级预算项目绩效目标公开表'!$A$1:$IV$5</definedName>
  </definedNames>
  <calcPr calcId="144525"/>
</workbook>
</file>

<file path=xl/comments1.xml><?xml version="1.0" encoding="utf-8"?>
<comments xmlns="http://schemas.openxmlformats.org/spreadsheetml/2006/main">
  <authors>
    <author>刘俊荣(150105-150105)</author>
  </authors>
  <commentList>
    <comment ref="D5" authorId="0">
      <text>
        <r>
          <rPr>
            <b/>
            <sz val="9"/>
            <rFont val="宋体"/>
            <charset val="134"/>
          </rPr>
          <t>刘俊荣(150105-150105):</t>
        </r>
        <r>
          <rPr>
            <sz val="9"/>
            <rFont val="宋体"/>
            <charset val="134"/>
          </rPr>
          <t xml:space="preserve">
</t>
        </r>
      </text>
    </comment>
  </commentList>
</comments>
</file>

<file path=xl/comments2.xml><?xml version="1.0" encoding="utf-8"?>
<comments xmlns="http://schemas.openxmlformats.org/spreadsheetml/2006/main">
  <authors>
    <author>刘俊荣(150105-150105)</author>
  </authors>
  <commentList>
    <comment ref="C4" authorId="0">
      <text>
        <r>
          <rPr>
            <b/>
            <sz val="9"/>
            <rFont val="宋体"/>
            <charset val="134"/>
          </rPr>
          <t>刘俊荣(150105-150105):</t>
        </r>
        <r>
          <rPr>
            <sz val="9"/>
            <rFont val="宋体"/>
            <charset val="134"/>
          </rPr>
          <t xml:space="preserve">
</t>
        </r>
      </text>
    </comment>
  </commentList>
</comments>
</file>

<file path=xl/sharedStrings.xml><?xml version="1.0" encoding="utf-8"?>
<sst xmlns="http://schemas.openxmlformats.org/spreadsheetml/2006/main" count="2241">
  <si>
    <t>2019年平罗县一般公共财政预算收支执行情况表</t>
  </si>
  <si>
    <t>单位：万元</t>
  </si>
  <si>
    <t>收                          入</t>
  </si>
  <si>
    <t>支                出</t>
  </si>
  <si>
    <t>项          目</t>
  </si>
  <si>
    <t>2018年决算数</t>
  </si>
  <si>
    <t>2019年完成数</t>
  </si>
  <si>
    <t>增幅%</t>
  </si>
  <si>
    <t>功能分类</t>
  </si>
  <si>
    <t>一、税收收入</t>
  </si>
  <si>
    <t>一、一般公共服务支出</t>
  </si>
  <si>
    <t>增值税</t>
  </si>
  <si>
    <t>二、公共安全支出</t>
  </si>
  <si>
    <t>企业所得税</t>
  </si>
  <si>
    <t>三、教育支出</t>
  </si>
  <si>
    <t>个人所得税</t>
  </si>
  <si>
    <t>四、科学技术支出</t>
  </si>
  <si>
    <t>城市维护建设税</t>
  </si>
  <si>
    <t>五、文化旅游体育与传媒支出</t>
  </si>
  <si>
    <t>房产税</t>
  </si>
  <si>
    <t>六、社会保障和就业支出</t>
  </si>
  <si>
    <t>印花税</t>
  </si>
  <si>
    <t>七、卫生健康支出</t>
  </si>
  <si>
    <t>城镇土地使用税</t>
  </si>
  <si>
    <t>八、节能环保支出</t>
  </si>
  <si>
    <t>土地增值税</t>
  </si>
  <si>
    <t>九、城乡社区支出</t>
  </si>
  <si>
    <t>车船税</t>
  </si>
  <si>
    <t>十、农林水支出</t>
  </si>
  <si>
    <t>契税</t>
  </si>
  <si>
    <t>十一、交通运输支出</t>
  </si>
  <si>
    <t>耕地占用税</t>
  </si>
  <si>
    <t>十二、资源勘探信息等支出</t>
  </si>
  <si>
    <t>环保税</t>
  </si>
  <si>
    <t>十三、商业服务业等支出</t>
  </si>
  <si>
    <t>其他税收收入</t>
  </si>
  <si>
    <t>十四、金融支出</t>
  </si>
  <si>
    <t>二、非税收入</t>
  </si>
  <si>
    <t>十五、自然资源海洋气象等支出</t>
  </si>
  <si>
    <t>专项收入</t>
  </si>
  <si>
    <t>十六、住房保障支出</t>
  </si>
  <si>
    <t xml:space="preserve">  其中：教育费附加收入</t>
  </si>
  <si>
    <t>十七、粮油物资储备支出</t>
  </si>
  <si>
    <t xml:space="preserve">       残疾人就业保障金收入</t>
  </si>
  <si>
    <t>十八、灾害防治及应急管理支出</t>
  </si>
  <si>
    <t xml:space="preserve">      农田水利建设资金收入</t>
  </si>
  <si>
    <t>十九、预备费支出</t>
  </si>
  <si>
    <t>行政事业性收费收入</t>
  </si>
  <si>
    <t>二十、其他支出</t>
  </si>
  <si>
    <t>罚没收入</t>
  </si>
  <si>
    <t>二十一、债务付息支出</t>
  </si>
  <si>
    <t>国有资本经营收入</t>
  </si>
  <si>
    <t>国有资源(资产)有偿使用收入</t>
  </si>
  <si>
    <t>政府住房基金收入</t>
  </si>
  <si>
    <t xml:space="preserve"> 其他收入</t>
  </si>
  <si>
    <t>本级一般公共财政预算收入小计</t>
  </si>
  <si>
    <t>本级一般公共财政预算支出小计</t>
  </si>
  <si>
    <t>三、自治区补助收入小计</t>
  </si>
  <si>
    <t>上解上级支出</t>
  </si>
  <si>
    <t xml:space="preserve"> 1、返还性收入</t>
  </si>
  <si>
    <t xml:space="preserve"> 专项上解支出</t>
  </si>
  <si>
    <t xml:space="preserve"> 2、一般性转移性收入</t>
  </si>
  <si>
    <t>城镇土地使用税专项上解</t>
  </si>
  <si>
    <t xml:space="preserve"> 3、专项转移支付收入</t>
  </si>
  <si>
    <t>安排预算稳定调节基金</t>
  </si>
  <si>
    <t>四、上年结余收入</t>
  </si>
  <si>
    <t>调出资金</t>
  </si>
  <si>
    <t>五、调入资金</t>
  </si>
  <si>
    <t>地方政府债劵还本</t>
  </si>
  <si>
    <t>六、调入预算稳定调节基金收入</t>
  </si>
  <si>
    <t>增设预算稳定调节基金</t>
  </si>
  <si>
    <t>七、债劵转贷收入</t>
  </si>
  <si>
    <t>地方政府一般债务还本支出</t>
  </si>
  <si>
    <t>年终结余</t>
  </si>
  <si>
    <t>一般公共财政预算收入总计</t>
  </si>
  <si>
    <t>减：结转下年支出</t>
  </si>
  <si>
    <t>附件：6</t>
  </si>
  <si>
    <t>2020年平罗县一般公共财政预算收支汇总表</t>
  </si>
  <si>
    <t>支    出</t>
  </si>
  <si>
    <t>备注</t>
  </si>
  <si>
    <r>
      <rPr>
        <b/>
        <sz val="11"/>
        <rFont val="宋体"/>
        <charset val="134"/>
      </rPr>
      <t>项</t>
    </r>
    <r>
      <rPr>
        <b/>
        <sz val="11"/>
        <rFont val="Times New Roman"/>
        <charset val="134"/>
      </rPr>
      <t xml:space="preserve">          </t>
    </r>
    <r>
      <rPr>
        <b/>
        <sz val="11"/>
        <rFont val="宋体"/>
        <charset val="134"/>
      </rPr>
      <t>目</t>
    </r>
  </si>
  <si>
    <t>2020年预算数</t>
  </si>
  <si>
    <t>2019年预算数</t>
  </si>
  <si>
    <t>增（减） %</t>
  </si>
  <si>
    <t>十二、资源勘探工业信息等支出</t>
  </si>
  <si>
    <t xml:space="preserve">       农田水利建设资金收入</t>
  </si>
  <si>
    <t>一般公共财政预算收入小计</t>
  </si>
  <si>
    <t>一般公共财政预算支出合计</t>
  </si>
  <si>
    <t>三、自治区补助收入</t>
  </si>
  <si>
    <t xml:space="preserve">  返还性收入</t>
  </si>
  <si>
    <t>体制上解支出</t>
  </si>
  <si>
    <t xml:space="preserve">    增值税和消费税税等收返还收入 </t>
  </si>
  <si>
    <t>专项上解支出</t>
  </si>
  <si>
    <t xml:space="preserve">    所得税基数返还收入</t>
  </si>
  <si>
    <t xml:space="preserve">    成品油价格和税费改革税收返还收入</t>
  </si>
  <si>
    <t xml:space="preserve">  一般性转移支付收入</t>
  </si>
  <si>
    <t xml:space="preserve">    县级基本财力、调资、社区工作者、前进农场属地管理补助收入农业转移人口市民化奖励资金</t>
  </si>
  <si>
    <t xml:space="preserve">    均衡性转移支付补助收入</t>
  </si>
  <si>
    <t xml:space="preserve">    资源税和水资源税返还</t>
  </si>
  <si>
    <t xml:space="preserve">    固定补助收入</t>
  </si>
  <si>
    <t xml:space="preserve">    教育转移支付收入</t>
  </si>
  <si>
    <t xml:space="preserve">    结算补助收入</t>
  </si>
  <si>
    <t xml:space="preserve">    企事业单位划转补助收入</t>
  </si>
  <si>
    <t xml:space="preserve">    医疗卫生转移支付收入</t>
  </si>
  <si>
    <t xml:space="preserve">  提前下达专项转移支付收入（明细见附表）</t>
  </si>
  <si>
    <t>本年财政预算收入总计</t>
  </si>
  <si>
    <t>本年财政预算支出总计</t>
  </si>
  <si>
    <t>注：表中 2019年县级收入数据反映年底实际完成数，2019年支出数据为年初预算数。</t>
  </si>
  <si>
    <t>2020年平罗县一般公共财政预算收支收入表</t>
  </si>
  <si>
    <t>2020年平罗县一般公共财政预算支出表</t>
  </si>
  <si>
    <t>2020年平罗县一般公共预算支出表（功能科目）</t>
  </si>
  <si>
    <t>功能科目编码</t>
  </si>
  <si>
    <t>功能科目名称</t>
  </si>
  <si>
    <t>一般公共预算</t>
  </si>
  <si>
    <t>金额</t>
  </si>
  <si>
    <t>基本支出</t>
  </si>
  <si>
    <t>项目支出</t>
  </si>
  <si>
    <t/>
  </si>
  <si>
    <t>合计</t>
  </si>
  <si>
    <t>201</t>
  </si>
  <si>
    <t>201-一般公共服务支出</t>
  </si>
  <si>
    <t>　01</t>
  </si>
  <si>
    <t>　20101-人大事务</t>
  </si>
  <si>
    <t>　　2010101</t>
  </si>
  <si>
    <t>　　2010101-行政运行</t>
  </si>
  <si>
    <t>　　2010104</t>
  </si>
  <si>
    <t>　　2010104-人大会议</t>
  </si>
  <si>
    <t>　　2010106</t>
  </si>
  <si>
    <t>　　2010106-人大监督</t>
  </si>
  <si>
    <t>　　2010108</t>
  </si>
  <si>
    <t>　　2010108-代表工作</t>
  </si>
  <si>
    <t>　02</t>
  </si>
  <si>
    <t>　20102-政协事务</t>
  </si>
  <si>
    <t>　　2010201</t>
  </si>
  <si>
    <t>　　2010201-行政运行</t>
  </si>
  <si>
    <t>　　2010204</t>
  </si>
  <si>
    <t>　　2010204-政协会议</t>
  </si>
  <si>
    <t>　　2010205</t>
  </si>
  <si>
    <t>　　2010205-委员视察</t>
  </si>
  <si>
    <t>　03</t>
  </si>
  <si>
    <t>　20103-政府办公厅（室）及相关机构事务</t>
  </si>
  <si>
    <t>　　2010301</t>
  </si>
  <si>
    <t>　　2010301-行政运行</t>
  </si>
  <si>
    <t>　　2010302</t>
  </si>
  <si>
    <t>　　2010302-一般行政管理事务</t>
  </si>
  <si>
    <t>　　2010303</t>
  </si>
  <si>
    <t>　　2010303-机关服务</t>
  </si>
  <si>
    <t>　　2010306</t>
  </si>
  <si>
    <t>　　2010306-政务公开审批</t>
  </si>
  <si>
    <t>　　2010308</t>
  </si>
  <si>
    <t>　　2010308-信访事务</t>
  </si>
  <si>
    <t>　　2010399</t>
  </si>
  <si>
    <t>　　2010399-其他政府办公厅（室）及相关机构事务支出</t>
  </si>
  <si>
    <t>　04</t>
  </si>
  <si>
    <t>　20104-发展与改革事务</t>
  </si>
  <si>
    <t>　　2010401</t>
  </si>
  <si>
    <t>　　2010401-行政运行</t>
  </si>
  <si>
    <t>　　2010406</t>
  </si>
  <si>
    <t>　　2010406-社会事业发展规划</t>
  </si>
  <si>
    <t>　　2010408</t>
  </si>
  <si>
    <t>　　2010408-物价管理</t>
  </si>
  <si>
    <t>　05</t>
  </si>
  <si>
    <t>　20105-统计信息事务</t>
  </si>
  <si>
    <t>　　2010501</t>
  </si>
  <si>
    <t>　　2010501-行政运行</t>
  </si>
  <si>
    <t>　　2010505</t>
  </si>
  <si>
    <t>　　2010505-专项统计业务</t>
  </si>
  <si>
    <t>　06</t>
  </si>
  <si>
    <t>　20106-财政事务</t>
  </si>
  <si>
    <t>　　2010601</t>
  </si>
  <si>
    <t>　　2010601-行政运行</t>
  </si>
  <si>
    <t>　　2010699</t>
  </si>
  <si>
    <t>　　2010699-其他财政事务支出</t>
  </si>
  <si>
    <t>　07</t>
  </si>
  <si>
    <t>　20107-税收事务</t>
  </si>
  <si>
    <t>　　2010799</t>
  </si>
  <si>
    <t>　　2010799-其他税收事务支出</t>
  </si>
  <si>
    <t>　08</t>
  </si>
  <si>
    <t>　20108-审计事务</t>
  </si>
  <si>
    <t>　　2010801</t>
  </si>
  <si>
    <t>　　2010801-行政运行</t>
  </si>
  <si>
    <t>　　2010804</t>
  </si>
  <si>
    <t>　　2010804-审计业务</t>
  </si>
  <si>
    <t>　10</t>
  </si>
  <si>
    <t>　20110-人力资源事务</t>
  </si>
  <si>
    <t>　　2011001</t>
  </si>
  <si>
    <t>　　2011001-行政运行</t>
  </si>
  <si>
    <t>　　2011002</t>
  </si>
  <si>
    <t>　　2011002-一般行政管理事务</t>
  </si>
  <si>
    <t>　　2011099</t>
  </si>
  <si>
    <t>　　2011099-其他人力资源事务支出</t>
  </si>
  <si>
    <t>　11</t>
  </si>
  <si>
    <t>　20111-纪检监察事务</t>
  </si>
  <si>
    <t>　　2011101</t>
  </si>
  <si>
    <t>　　2011101-行政运行</t>
  </si>
  <si>
    <t>　　2011102</t>
  </si>
  <si>
    <t>　　2011102-一般行政管理事务</t>
  </si>
  <si>
    <t>　　2011106</t>
  </si>
  <si>
    <t>　　2011106-巡视工作</t>
  </si>
  <si>
    <t>　　2011199</t>
  </si>
  <si>
    <t>　　2011199-其他纪检监察事务支出</t>
  </si>
  <si>
    <t>　23</t>
  </si>
  <si>
    <t>　20123-民族事务</t>
  </si>
  <si>
    <t>　　2012301</t>
  </si>
  <si>
    <t>　　2012301-行政运行</t>
  </si>
  <si>
    <t>　　2012304</t>
  </si>
  <si>
    <t>　　2012304-民族工作专项</t>
  </si>
  <si>
    <t>　　2012399</t>
  </si>
  <si>
    <t>　　2012399-其他民族事务支出</t>
  </si>
  <si>
    <t>　26</t>
  </si>
  <si>
    <t>　20126-档案事务</t>
  </si>
  <si>
    <t>　　2012601</t>
  </si>
  <si>
    <t>　　2012601-行政运行</t>
  </si>
  <si>
    <t>　　2012604</t>
  </si>
  <si>
    <t>　　2012604-档案馆</t>
  </si>
  <si>
    <t>　28</t>
  </si>
  <si>
    <t>　20128-民主党派及工商联事务</t>
  </si>
  <si>
    <t>　　2012801</t>
  </si>
  <si>
    <t>　　2012801-行政运行</t>
  </si>
  <si>
    <t>　　2012804</t>
  </si>
  <si>
    <t>　　2012804-参政议政</t>
  </si>
  <si>
    <t>　29</t>
  </si>
  <si>
    <t>　20129-群众团体事务</t>
  </si>
  <si>
    <t>　　2012901</t>
  </si>
  <si>
    <t>　　2012901-行政运行</t>
  </si>
  <si>
    <t>　　2012902</t>
  </si>
  <si>
    <t>　　2012902-一般行政管理事务</t>
  </si>
  <si>
    <t>　31</t>
  </si>
  <si>
    <t>　20131-党委办公厅（室）及相关机构事务</t>
  </si>
  <si>
    <t>　　2013101</t>
  </si>
  <si>
    <t>　　2013101-行政运行</t>
  </si>
  <si>
    <t>　　2013102</t>
  </si>
  <si>
    <t>　　2013102-一般行政管理事务</t>
  </si>
  <si>
    <t>　32</t>
  </si>
  <si>
    <t>　20132-组织事务</t>
  </si>
  <si>
    <t>　　2013201</t>
  </si>
  <si>
    <t>　　2013201-行政运行</t>
  </si>
  <si>
    <t>　　2013202</t>
  </si>
  <si>
    <t>　　2013202-一般行政管理事务</t>
  </si>
  <si>
    <t>　33</t>
  </si>
  <si>
    <t>　20133-宣传事务</t>
  </si>
  <si>
    <t>　　2013301</t>
  </si>
  <si>
    <t>　　2013301-行政运行</t>
  </si>
  <si>
    <t>　　2013302</t>
  </si>
  <si>
    <t>　　2013302-一般行政管理事务</t>
  </si>
  <si>
    <t>　34</t>
  </si>
  <si>
    <t>　20134-统战事务</t>
  </si>
  <si>
    <t>　　2013402</t>
  </si>
  <si>
    <t>　　2013402-一般行政管理事务</t>
  </si>
  <si>
    <t>　　2013404</t>
  </si>
  <si>
    <t>　　2013404-宗教事务</t>
  </si>
  <si>
    <t>　36</t>
  </si>
  <si>
    <t>　20136-其他共产党事务支出</t>
  </si>
  <si>
    <t>　　2013601</t>
  </si>
  <si>
    <t>　　2013601-行政运行</t>
  </si>
  <si>
    <t>　　2013602</t>
  </si>
  <si>
    <t>　　2013602-一般行政管理事务</t>
  </si>
  <si>
    <t>　　2013699</t>
  </si>
  <si>
    <t>　　2013699-其他共产党事务支出</t>
  </si>
  <si>
    <t>　37</t>
  </si>
  <si>
    <t>　20137-网信事务</t>
  </si>
  <si>
    <t>　　2013701</t>
  </si>
  <si>
    <t>　　2013701-行政运行</t>
  </si>
  <si>
    <t>　38</t>
  </si>
  <si>
    <t>　20138-市场监督管理事务</t>
  </si>
  <si>
    <t>　　2013801</t>
  </si>
  <si>
    <t>　　2013801-行政运行</t>
  </si>
  <si>
    <t>　　2013899</t>
  </si>
  <si>
    <t>　　2013899-其他市场监督管理事务</t>
  </si>
  <si>
    <t>　99</t>
  </si>
  <si>
    <t>　20199-其他一般公共服务支出</t>
  </si>
  <si>
    <t>　　2019999</t>
  </si>
  <si>
    <t>　　2019999-其他一般公共服务支出</t>
  </si>
  <si>
    <t>204</t>
  </si>
  <si>
    <t>204-公共安全支出</t>
  </si>
  <si>
    <t>　20401-武装警察部队</t>
  </si>
  <si>
    <t>　　2040101</t>
  </si>
  <si>
    <t>　　2040101-武装警察部队</t>
  </si>
  <si>
    <t>　20402-公安</t>
  </si>
  <si>
    <t>　　2040201</t>
  </si>
  <si>
    <t>　　2040201-行政运行</t>
  </si>
  <si>
    <t>　　2040202</t>
  </si>
  <si>
    <t>　　2040202-一般行政管理事务</t>
  </si>
  <si>
    <t>　20406-司法</t>
  </si>
  <si>
    <t>　　2040601</t>
  </si>
  <si>
    <t>　　2040601-行政运行</t>
  </si>
  <si>
    <t>　　2040605</t>
  </si>
  <si>
    <t>　　2040605-普法宣传</t>
  </si>
  <si>
    <t>　　2040607</t>
  </si>
  <si>
    <t>　　2040607-法律援助</t>
  </si>
  <si>
    <t>　　2040610</t>
  </si>
  <si>
    <t>　　2040610-社区矫正</t>
  </si>
  <si>
    <t>　　2040612</t>
  </si>
  <si>
    <t>　　2040612-法制建设</t>
  </si>
  <si>
    <t>205</t>
  </si>
  <si>
    <t>205-教育支出</t>
  </si>
  <si>
    <t>　20501-教育管理事务</t>
  </si>
  <si>
    <t>　　2050101</t>
  </si>
  <si>
    <t>　　2050101-行政运行</t>
  </si>
  <si>
    <t>　　2050199</t>
  </si>
  <si>
    <t>　　2050199-其他教育管理事务支出</t>
  </si>
  <si>
    <t>　20502-普通教育</t>
  </si>
  <si>
    <t>　　2050201</t>
  </si>
  <si>
    <t>　　2050201-学前教育</t>
  </si>
  <si>
    <t>　　2050202</t>
  </si>
  <si>
    <t>　　2050202-小学教育</t>
  </si>
  <si>
    <t>　　2050203</t>
  </si>
  <si>
    <t>　　2050203-初中教育</t>
  </si>
  <si>
    <t>　　2050204</t>
  </si>
  <si>
    <t>　　2050204-高中教育</t>
  </si>
  <si>
    <t>　　2050299</t>
  </si>
  <si>
    <t>　　2050299-其他普通教育支出</t>
  </si>
  <si>
    <t>　20503-职业教育</t>
  </si>
  <si>
    <t>　　2050301</t>
  </si>
  <si>
    <t>　　2050301-初等职业教育</t>
  </si>
  <si>
    <t>　20508-进修及培训</t>
  </si>
  <si>
    <t>　　2050802</t>
  </si>
  <si>
    <t>　　2050802-干部教育</t>
  </si>
  <si>
    <t>　09</t>
  </si>
  <si>
    <t>　20509-教育费附加安排的支出</t>
  </si>
  <si>
    <t>　　2050999</t>
  </si>
  <si>
    <t>　　2050999-其他教育费附加安排的支出</t>
  </si>
  <si>
    <t>206</t>
  </si>
  <si>
    <t>206-科学技术支出</t>
  </si>
  <si>
    <t>　20601-科学技术管理事务</t>
  </si>
  <si>
    <t>　　2060101</t>
  </si>
  <si>
    <t>　　2060101-行政运行</t>
  </si>
  <si>
    <t>　20604-技术研究与开发</t>
  </si>
  <si>
    <t>　　2060499</t>
  </si>
  <si>
    <t>　　2060499-其他技术研究与开发支出</t>
  </si>
  <si>
    <t>　20607-科学技术普及</t>
  </si>
  <si>
    <t>　　2060701</t>
  </si>
  <si>
    <t>　　2060701-机构运行</t>
  </si>
  <si>
    <t>　　2060702</t>
  </si>
  <si>
    <t>　　2060702-科普活动</t>
  </si>
  <si>
    <t>207</t>
  </si>
  <si>
    <t>207-文化旅游体育与传媒支出</t>
  </si>
  <si>
    <t>　20701-文化和旅游</t>
  </si>
  <si>
    <t>　　2070101</t>
  </si>
  <si>
    <t>　　2070101-行政运行</t>
  </si>
  <si>
    <t>　　2070104</t>
  </si>
  <si>
    <t>　　2070104-图书馆</t>
  </si>
  <si>
    <t>　　2070109</t>
  </si>
  <si>
    <t>　　2070109-群众文化</t>
  </si>
  <si>
    <t>　　2070199</t>
  </si>
  <si>
    <t>　　2070199-其他文化和旅游支出</t>
  </si>
  <si>
    <t>　20702-文物</t>
  </si>
  <si>
    <t>　　2070201</t>
  </si>
  <si>
    <t>　　2070201-行政运行</t>
  </si>
  <si>
    <t>　　2070204</t>
  </si>
  <si>
    <t>　　2070204-文物保护</t>
  </si>
  <si>
    <t>　　2070205</t>
  </si>
  <si>
    <t>　　2070205-博物馆</t>
  </si>
  <si>
    <t>　20703-体育</t>
  </si>
  <si>
    <t>　　2070301</t>
  </si>
  <si>
    <t>　　2070301-行政运行</t>
  </si>
  <si>
    <t>　　2070399</t>
  </si>
  <si>
    <t>　　2070399-其他体育支出</t>
  </si>
  <si>
    <t>　20708-广播电视</t>
  </si>
  <si>
    <t>　　2070805</t>
  </si>
  <si>
    <t>　　2070805-电视</t>
  </si>
  <si>
    <t>208</t>
  </si>
  <si>
    <t>208-社会保障和就业支出</t>
  </si>
  <si>
    <t>　20801-人力资源和社会保障管理事务</t>
  </si>
  <si>
    <t>　　2080105</t>
  </si>
  <si>
    <t>　　2080105-劳动保障监察</t>
  </si>
  <si>
    <t>　　2080106</t>
  </si>
  <si>
    <t>　　2080106-就业管理事务</t>
  </si>
  <si>
    <t>　　2080107</t>
  </si>
  <si>
    <t>　　2080107-社会保险业务管理事务</t>
  </si>
  <si>
    <t>　　2080109</t>
  </si>
  <si>
    <t>　　2080109-社会保险经办机构</t>
  </si>
  <si>
    <t>　　2080199</t>
  </si>
  <si>
    <t>　　2080199-其他人力资源和社会保障管理事务支出</t>
  </si>
  <si>
    <t>　20802-民政管理事务</t>
  </si>
  <si>
    <t>　　2080201</t>
  </si>
  <si>
    <t>　　2080201-行政运行</t>
  </si>
  <si>
    <t>　　2080208</t>
  </si>
  <si>
    <t>　　2080208-基层政权建设和社区治理</t>
  </si>
  <si>
    <t>　　2080299</t>
  </si>
  <si>
    <t>　　2080299-其他民政管理事务支出</t>
  </si>
  <si>
    <t>　20805-行政事业单位养老支出</t>
  </si>
  <si>
    <t>　　2080501</t>
  </si>
  <si>
    <t>　　2080501-行政单位离退休</t>
  </si>
  <si>
    <t>　　2080502</t>
  </si>
  <si>
    <t>　　2080502-事业单位离退休</t>
  </si>
  <si>
    <t>　　2080505</t>
  </si>
  <si>
    <t>　　2080505-机关事业单位基本养老保险缴费支出</t>
  </si>
  <si>
    <t>　　2080506</t>
  </si>
  <si>
    <t>　　2080506-机关事业单位职业年金缴费支出</t>
  </si>
  <si>
    <t>　　2080507</t>
  </si>
  <si>
    <t>　　2080507-对机关事业单位基本养老保险基金的补助</t>
  </si>
  <si>
    <t>　　2080599</t>
  </si>
  <si>
    <t>　　2080599-其他行政事业单位养老保险</t>
  </si>
  <si>
    <t>　20807-就业补助</t>
  </si>
  <si>
    <t>　　2080704</t>
  </si>
  <si>
    <t>　　2080704-社会保险补贴</t>
  </si>
  <si>
    <t>　　2080705</t>
  </si>
  <si>
    <t>　　2080705-公益性岗位补贴</t>
  </si>
  <si>
    <t>　20808-抚恤</t>
  </si>
  <si>
    <t>　　2080805</t>
  </si>
  <si>
    <t>　　2080805-义务兵优待</t>
  </si>
  <si>
    <t>　20809-退役安置</t>
  </si>
  <si>
    <t>　　2080901</t>
  </si>
  <si>
    <t>　　2080901-退役士兵安置</t>
  </si>
  <si>
    <t>　20810-社会福利</t>
  </si>
  <si>
    <t>　　2081002</t>
  </si>
  <si>
    <t>　　2081002-老年福利</t>
  </si>
  <si>
    <t>　20811-残疾人事业</t>
  </si>
  <si>
    <t>　　2081101</t>
  </si>
  <si>
    <t>　　2081101-行政运行</t>
  </si>
  <si>
    <t>　　2081107</t>
  </si>
  <si>
    <t>　　2081107-残疾人生活和护理补贴</t>
  </si>
  <si>
    <t>　　2081199</t>
  </si>
  <si>
    <t>　　2081199-其他残疾人事业支出</t>
  </si>
  <si>
    <t>　19</t>
  </si>
  <si>
    <t>　20819-最低生活保障</t>
  </si>
  <si>
    <t>　　2081901</t>
  </si>
  <si>
    <t>　　2081901-城市最低生活保障金支出</t>
  </si>
  <si>
    <t>　　2081902</t>
  </si>
  <si>
    <t>　　2081902-农村最低生活保障金支出</t>
  </si>
  <si>
    <t>　20826-财政对基本养老保险基金的补助</t>
  </si>
  <si>
    <t>　　2082602</t>
  </si>
  <si>
    <t>　　2082602-财政对城乡居民基本养老保险基金的补助</t>
  </si>
  <si>
    <t>　20828-退役军人管理事务</t>
  </si>
  <si>
    <t>　　2082801</t>
  </si>
  <si>
    <t>　　2082801-行政运行</t>
  </si>
  <si>
    <t>　　2082804</t>
  </si>
  <si>
    <t>　　2082804-拥军优属</t>
  </si>
  <si>
    <t>　20899-其他社会保障和就业支出</t>
  </si>
  <si>
    <t>　　2089901</t>
  </si>
  <si>
    <t>　　2089901-其他社会保障和就业支出</t>
  </si>
  <si>
    <t>210</t>
  </si>
  <si>
    <t>210-卫生健康支出</t>
  </si>
  <si>
    <t>　21001-卫生健康管理事务</t>
  </si>
  <si>
    <t>　　2100101</t>
  </si>
  <si>
    <t>　　2100101-行政运行</t>
  </si>
  <si>
    <t>　　2100199</t>
  </si>
  <si>
    <t>　　2100199-其他卫生健康管理事务支出</t>
  </si>
  <si>
    <t>　21002-公立医院</t>
  </si>
  <si>
    <t>　　2100201</t>
  </si>
  <si>
    <t>　　2100201-综合医院</t>
  </si>
  <si>
    <t>　　2100202</t>
  </si>
  <si>
    <t>　　2100202-中医（民族）医院</t>
  </si>
  <si>
    <t>　　2100299</t>
  </si>
  <si>
    <t>　　2100299-其他公立医院支出</t>
  </si>
  <si>
    <t>　21003-基层医疗卫生机构</t>
  </si>
  <si>
    <t>　　2100301</t>
  </si>
  <si>
    <t>　　2100301-城市社区卫生机构</t>
  </si>
  <si>
    <t>　　2100302</t>
  </si>
  <si>
    <t>　　2100302-乡镇卫生院</t>
  </si>
  <si>
    <t>　21004-公共卫生</t>
  </si>
  <si>
    <t>　　2100401</t>
  </si>
  <si>
    <t>　　2100401-疾病预防控制机构</t>
  </si>
  <si>
    <t>　　2100402</t>
  </si>
  <si>
    <t>　　2100402-卫生监督机构</t>
  </si>
  <si>
    <t>　　2100403</t>
  </si>
  <si>
    <t>　　2100403-妇幼保健机构</t>
  </si>
  <si>
    <t>　21007-计划生育事务</t>
  </si>
  <si>
    <t>　　2100717</t>
  </si>
  <si>
    <t>　　2100717-计划生育服务</t>
  </si>
  <si>
    <t>　21011-行政事业单位医疗</t>
  </si>
  <si>
    <t>　　2101101</t>
  </si>
  <si>
    <t>　　2101101-行政单位医疗</t>
  </si>
  <si>
    <t>　　2101102</t>
  </si>
  <si>
    <t>　　2101102-事业单位医疗</t>
  </si>
  <si>
    <t>　　2101103</t>
  </si>
  <si>
    <t>　　2101103-公务员医疗补助</t>
  </si>
  <si>
    <t>　12</t>
  </si>
  <si>
    <t>　21012-财政对基本医疗保险基金的补助</t>
  </si>
  <si>
    <t>　　2101201</t>
  </si>
  <si>
    <t>　　2101201-财政对职工基本医疗保险基金的补助</t>
  </si>
  <si>
    <t>　　2101202</t>
  </si>
  <si>
    <t>　　2101202-财政对城乡居民基本医疗保险基金的补助</t>
  </si>
  <si>
    <t>　15</t>
  </si>
  <si>
    <t>　21015-医疗保障管理事务</t>
  </si>
  <si>
    <t>　　2101501</t>
  </si>
  <si>
    <t>　　2101501-行政运行</t>
  </si>
  <si>
    <t>　　2101504</t>
  </si>
  <si>
    <t>　　2101504-信息化建设</t>
  </si>
  <si>
    <t>　　2101550</t>
  </si>
  <si>
    <t>　　2101550-事业运行</t>
  </si>
  <si>
    <t>211</t>
  </si>
  <si>
    <t>211-节能环保支出</t>
  </si>
  <si>
    <t>　21101-环境保护管理事务</t>
  </si>
  <si>
    <t>　　2110101</t>
  </si>
  <si>
    <t>　　2110101-行政运行</t>
  </si>
  <si>
    <t>　21104-自然生态保护</t>
  </si>
  <si>
    <t>　　2110402</t>
  </si>
  <si>
    <t>　　2110402-农村环境保护</t>
  </si>
  <si>
    <t>　21111-污染减排</t>
  </si>
  <si>
    <t>　　2111102</t>
  </si>
  <si>
    <t>　　2111102-生态环境执法监察</t>
  </si>
  <si>
    <t>　　2111199</t>
  </si>
  <si>
    <t>　　2111199-其他污染减排支出</t>
  </si>
  <si>
    <t>　21199-其他节能环保支出</t>
  </si>
  <si>
    <t>　　2119901</t>
  </si>
  <si>
    <t>　　2119901-其他节能环保支出</t>
  </si>
  <si>
    <t>212</t>
  </si>
  <si>
    <t>212-城乡社区支出</t>
  </si>
  <si>
    <t>　21201-城乡社区管理事务</t>
  </si>
  <si>
    <t>　　2120101</t>
  </si>
  <si>
    <t>　　2120101-行政运行</t>
  </si>
  <si>
    <t>　　2120102</t>
  </si>
  <si>
    <t>　　2120102-一般行政管理事务</t>
  </si>
  <si>
    <t>　　2120199</t>
  </si>
  <si>
    <t>　　2120199-其他城乡社区管理事务支出</t>
  </si>
  <si>
    <t>　21203-城乡社区公共设施</t>
  </si>
  <si>
    <t>　　2120399</t>
  </si>
  <si>
    <t>　　2120399-其他城乡社区公共设施支出</t>
  </si>
  <si>
    <t>　21205-城乡社区环境卫生</t>
  </si>
  <si>
    <t>　　2120501</t>
  </si>
  <si>
    <t>　　2120501-城乡社区环境卫生</t>
  </si>
  <si>
    <t>　21299-其他城乡社区支出</t>
  </si>
  <si>
    <t>　　2129901</t>
  </si>
  <si>
    <t>　　2129901-其他城乡社区支出</t>
  </si>
  <si>
    <t>213</t>
  </si>
  <si>
    <t>213-农林水支出</t>
  </si>
  <si>
    <t>　21301-农业农村</t>
  </si>
  <si>
    <t>　　2130101</t>
  </si>
  <si>
    <t>　　2130101-行政运行</t>
  </si>
  <si>
    <t>　　2130104</t>
  </si>
  <si>
    <t>　　2130104-事业运行</t>
  </si>
  <si>
    <t>　　2130106</t>
  </si>
  <si>
    <t>　　2130106-科技转化与推广服务</t>
  </si>
  <si>
    <t>　　2130110</t>
  </si>
  <si>
    <t>　　2130110-执法监管</t>
  </si>
  <si>
    <t>　　2130119</t>
  </si>
  <si>
    <t>　　2130119-防灾救灾</t>
  </si>
  <si>
    <t>　　2130199</t>
  </si>
  <si>
    <t>　　2130199-其他农业支出</t>
  </si>
  <si>
    <t>　21302-林业和草原</t>
  </si>
  <si>
    <t>　　2130201</t>
  </si>
  <si>
    <t>　　2130201-行政运行</t>
  </si>
  <si>
    <t>　　2130204</t>
  </si>
  <si>
    <t>　　2130204-事业机构</t>
  </si>
  <si>
    <t>　　2130205</t>
  </si>
  <si>
    <t>　　2130205-森林资源培育</t>
  </si>
  <si>
    <t>　　2130236</t>
  </si>
  <si>
    <t>　　2130236-草原管理</t>
  </si>
  <si>
    <t>　　2130299</t>
  </si>
  <si>
    <t>　　2130299-其他林业和草原支出</t>
  </si>
  <si>
    <t>　21303-水利</t>
  </si>
  <si>
    <t>　　2130301</t>
  </si>
  <si>
    <t>　　2130301-行政运行</t>
  </si>
  <si>
    <t>　　2130303</t>
  </si>
  <si>
    <t>　　2130303-机关服务</t>
  </si>
  <si>
    <t>　　2130305</t>
  </si>
  <si>
    <t>　　2130305-水利工程建设</t>
  </si>
  <si>
    <t>　　2130306</t>
  </si>
  <si>
    <t>　　2130306-水利工程运行与维护</t>
  </si>
  <si>
    <t>　　2130311</t>
  </si>
  <si>
    <t>　　2130311-水资源节约管理与保护</t>
  </si>
  <si>
    <t>　　2130314</t>
  </si>
  <si>
    <t>　　2130314-防汛</t>
  </si>
  <si>
    <t>　　2130315</t>
  </si>
  <si>
    <t>　　2130315-抗旱</t>
  </si>
  <si>
    <t>　21305-扶贫</t>
  </si>
  <si>
    <t>　　2130502</t>
  </si>
  <si>
    <t>　　2130502-一般行政管理事务</t>
  </si>
  <si>
    <t>　　2130504</t>
  </si>
  <si>
    <t>　　2130504-农村基础设施建设</t>
  </si>
  <si>
    <t>　　2130550</t>
  </si>
  <si>
    <t>　　2130550-扶贫事业机构</t>
  </si>
  <si>
    <t>　21307-农村综合改革</t>
  </si>
  <si>
    <t>　　2130799</t>
  </si>
  <si>
    <t>　　2130799-其他农村综合改革支出</t>
  </si>
  <si>
    <t>214</t>
  </si>
  <si>
    <t>214-交通运输支出</t>
  </si>
  <si>
    <t>　21401-公路水路运输</t>
  </si>
  <si>
    <t>　　2140101</t>
  </si>
  <si>
    <t>　　2140101-行政运行</t>
  </si>
  <si>
    <t>　　2140104</t>
  </si>
  <si>
    <t>　　2140104-公路建设</t>
  </si>
  <si>
    <t>　　2140112</t>
  </si>
  <si>
    <t>　　2140112-公路运输管理</t>
  </si>
  <si>
    <t>　　2140199</t>
  </si>
  <si>
    <t>　　2140199-其他公路水路运输支出</t>
  </si>
  <si>
    <t>　21499-其他交通运输支出</t>
  </si>
  <si>
    <t>　　2149901</t>
  </si>
  <si>
    <t>　　2149901-公共交通运营补助</t>
  </si>
  <si>
    <t>220</t>
  </si>
  <si>
    <t>220-自然资源海洋气象等支出</t>
  </si>
  <si>
    <t>　22001-自然资源事务</t>
  </si>
  <si>
    <t>　　2200101</t>
  </si>
  <si>
    <t>　　2200101-行政运行</t>
  </si>
  <si>
    <t>　　2200104</t>
  </si>
  <si>
    <t>　　2200104-自然资源规划及管理</t>
  </si>
  <si>
    <t>　　2200106</t>
  </si>
  <si>
    <t>　　2200106-自然资源利用与保护</t>
  </si>
  <si>
    <t>　　2200199</t>
  </si>
  <si>
    <t>　　2200199-其他自然资源事务支出</t>
  </si>
  <si>
    <t>　22005-气象事务</t>
  </si>
  <si>
    <t>　　2200501</t>
  </si>
  <si>
    <t>　　2200501-行政运行</t>
  </si>
  <si>
    <t>　　2200509</t>
  </si>
  <si>
    <t>　　2200509-气象服务</t>
  </si>
  <si>
    <t>221</t>
  </si>
  <si>
    <t>221-住房保障支出</t>
  </si>
  <si>
    <t>　22101-保障性安居工程支出</t>
  </si>
  <si>
    <t>　　2210103</t>
  </si>
  <si>
    <t>　　2210103-棚户区改造</t>
  </si>
  <si>
    <t>　22102-住房改革支出</t>
  </si>
  <si>
    <t>　　2210201</t>
  </si>
  <si>
    <t>　　2210201-住房公积金</t>
  </si>
  <si>
    <t>　　2210203</t>
  </si>
  <si>
    <t>　　2210203-购房补贴</t>
  </si>
  <si>
    <t>222</t>
  </si>
  <si>
    <t>222-粮油物资储备支出</t>
  </si>
  <si>
    <t>　22204-粮油储备</t>
  </si>
  <si>
    <t>　　2220401</t>
  </si>
  <si>
    <t>　　2220401-储备粮油补贴</t>
  </si>
  <si>
    <t>224</t>
  </si>
  <si>
    <t>224-灾害防治及应急管理支出</t>
  </si>
  <si>
    <t>　22401-应急管理事务</t>
  </si>
  <si>
    <t>　　2240101</t>
  </si>
  <si>
    <t>　　2240101-行政运行</t>
  </si>
  <si>
    <t>　　2240106</t>
  </si>
  <si>
    <t>　　2240106-安全监管</t>
  </si>
  <si>
    <t>　　2240108</t>
  </si>
  <si>
    <t>　　2240108-应急救援</t>
  </si>
  <si>
    <t>　　2240199</t>
  </si>
  <si>
    <t>　　2240199-其他应急管理支出</t>
  </si>
  <si>
    <t>　22402-消防事务</t>
  </si>
  <si>
    <t>　　2240202</t>
  </si>
  <si>
    <t>　　2240202-一般行政管理事务</t>
  </si>
  <si>
    <t>　　2240204</t>
  </si>
  <si>
    <t>　　2240204-消防应急救援</t>
  </si>
  <si>
    <t>　22405-地震事务</t>
  </si>
  <si>
    <t>　　2240501</t>
  </si>
  <si>
    <t>　　2240501-行政运行</t>
  </si>
  <si>
    <t>　　2240506</t>
  </si>
  <si>
    <t>　　2240506-地震灾害预防</t>
  </si>
  <si>
    <t>227</t>
  </si>
  <si>
    <t>227-预备费</t>
  </si>
  <si>
    <t>　227-预备费</t>
  </si>
  <si>
    <t>　　227</t>
  </si>
  <si>
    <t>　　227-预备费</t>
  </si>
  <si>
    <t>230</t>
  </si>
  <si>
    <t>230-转移性支出</t>
  </si>
  <si>
    <t>　23006-上解支出</t>
  </si>
  <si>
    <t>　　2300602</t>
  </si>
  <si>
    <t>　　2300602-专项上解支出</t>
  </si>
  <si>
    <t>232</t>
  </si>
  <si>
    <t>232-债务付息支出</t>
  </si>
  <si>
    <t>　23201-中央政府国内债务付息支出</t>
  </si>
  <si>
    <t>　　23201</t>
  </si>
  <si>
    <t>　　23201-中央政府国内债务付息支出</t>
  </si>
  <si>
    <t>2020年平罗县一般公共预算支出表（政府经济分类）</t>
  </si>
  <si>
    <t>政府经济分类科目编码</t>
  </si>
  <si>
    <t>政府经济分类名称</t>
  </si>
  <si>
    <t>501</t>
  </si>
  <si>
    <t>机关工资福利支出</t>
  </si>
  <si>
    <t>　50101</t>
  </si>
  <si>
    <t>　【50101】工资奖金津补贴</t>
  </si>
  <si>
    <t>　50102</t>
  </si>
  <si>
    <t>　【50102】社会保障缴费</t>
  </si>
  <si>
    <t>　50103</t>
  </si>
  <si>
    <t>　【50103】住房公积金</t>
  </si>
  <si>
    <t>　50199</t>
  </si>
  <si>
    <t>　【50199】其他工资福利支出</t>
  </si>
  <si>
    <t>502</t>
  </si>
  <si>
    <t>机关商品和服务支出</t>
  </si>
  <si>
    <t>　50201</t>
  </si>
  <si>
    <t>　【50201】办公经费</t>
  </si>
  <si>
    <t>　50202</t>
  </si>
  <si>
    <t>　【50202】会议费</t>
  </si>
  <si>
    <t>　50203</t>
  </si>
  <si>
    <t>　【50203】培训费</t>
  </si>
  <si>
    <t>　50204</t>
  </si>
  <si>
    <t>　【50204】专用材料购置费</t>
  </si>
  <si>
    <t>　50205</t>
  </si>
  <si>
    <t>　【50205】委托业务费</t>
  </si>
  <si>
    <t>　50206</t>
  </si>
  <si>
    <t>　【50206】公务接待费</t>
  </si>
  <si>
    <t>　50207</t>
  </si>
  <si>
    <t>　【50207】因公出国(境)费用</t>
  </si>
  <si>
    <t>　50208</t>
  </si>
  <si>
    <t>　【50208】公务用车运行维护费</t>
  </si>
  <si>
    <t>　50209</t>
  </si>
  <si>
    <t>　【50209】维修（护）费</t>
  </si>
  <si>
    <t>　50299</t>
  </si>
  <si>
    <t>　【50299】其他商品和服务支出</t>
  </si>
  <si>
    <t>503</t>
  </si>
  <si>
    <t>机关资本性支出（一）</t>
  </si>
  <si>
    <t>　50301</t>
  </si>
  <si>
    <t>　【50301】房屋建筑物购建</t>
  </si>
  <si>
    <t>　50302</t>
  </si>
  <si>
    <t>　【50302】基础设施建设</t>
  </si>
  <si>
    <t>　50306</t>
  </si>
  <si>
    <t>　【50306】设备购置</t>
  </si>
  <si>
    <t>　50399</t>
  </si>
  <si>
    <t>　【50399】其他资本性支出</t>
  </si>
  <si>
    <t>504</t>
  </si>
  <si>
    <t>机关资本性支出（二）</t>
  </si>
  <si>
    <t>　50401</t>
  </si>
  <si>
    <t>　【50401】房屋建筑物购建</t>
  </si>
  <si>
    <t>　50402</t>
  </si>
  <si>
    <t>　【50402】基础设施建设</t>
  </si>
  <si>
    <t>　50499</t>
  </si>
  <si>
    <t>　【50499】其他资本性支出</t>
  </si>
  <si>
    <t>505</t>
  </si>
  <si>
    <t>对事业单位经常性补助</t>
  </si>
  <si>
    <t>　50501</t>
  </si>
  <si>
    <t>　【50501】工资福利支出</t>
  </si>
  <si>
    <t>　50502</t>
  </si>
  <si>
    <t>　【50502】商品和服务支出</t>
  </si>
  <si>
    <t>506</t>
  </si>
  <si>
    <t>对事业单位资本性补助</t>
  </si>
  <si>
    <t>　50601</t>
  </si>
  <si>
    <t>　【50601】资本性支出（一）</t>
  </si>
  <si>
    <t>507</t>
  </si>
  <si>
    <t>对企业补助</t>
  </si>
  <si>
    <t>　50799</t>
  </si>
  <si>
    <t>　【50799】其他对企业补助</t>
  </si>
  <si>
    <t>509</t>
  </si>
  <si>
    <t>对个人和家庭的补助</t>
  </si>
  <si>
    <t>　50901</t>
  </si>
  <si>
    <t>　【50901】社会福利和救助</t>
  </si>
  <si>
    <t>　50902</t>
  </si>
  <si>
    <t>　【50902】助学金</t>
  </si>
  <si>
    <t>　50903</t>
  </si>
  <si>
    <t>　【50903】个人农业生产补贴</t>
  </si>
  <si>
    <t>　50905</t>
  </si>
  <si>
    <t>　【50905】离退休费</t>
  </si>
  <si>
    <t>　50999</t>
  </si>
  <si>
    <t>　【50999】其他对个人和家庭补助</t>
  </si>
  <si>
    <t>510</t>
  </si>
  <si>
    <t>对社会保障基金补助</t>
  </si>
  <si>
    <t>　51002</t>
  </si>
  <si>
    <t>　【51002】对社会保险基金补助</t>
  </si>
  <si>
    <t>511</t>
  </si>
  <si>
    <t>债务利息及费用支出</t>
  </si>
  <si>
    <t>　51101</t>
  </si>
  <si>
    <t>　【51101】国内债务付息</t>
  </si>
  <si>
    <t>　51102</t>
  </si>
  <si>
    <t>　【51102】国外债务付息</t>
  </si>
  <si>
    <t>514</t>
  </si>
  <si>
    <t>预备费及预留</t>
  </si>
  <si>
    <t>　51401</t>
  </si>
  <si>
    <t>　【51401】预备费</t>
  </si>
  <si>
    <t>599</t>
  </si>
  <si>
    <t>其他支出</t>
  </si>
  <si>
    <t>　59999</t>
  </si>
  <si>
    <t>　【59999】其他支出</t>
  </si>
  <si>
    <t>2020年平罗县一般公共预算支出表（部门经济分类）</t>
  </si>
  <si>
    <t>经济科目编码</t>
  </si>
  <si>
    <t>经济科目名称</t>
  </si>
  <si>
    <t>301</t>
  </si>
  <si>
    <t>工资福利支出</t>
  </si>
  <si>
    <t>　30101</t>
  </si>
  <si>
    <t>　30101-基本工资</t>
  </si>
  <si>
    <t>　30102</t>
  </si>
  <si>
    <t>　30102-津贴补贴</t>
  </si>
  <si>
    <t>　30103</t>
  </si>
  <si>
    <t>　30103-奖金</t>
  </si>
  <si>
    <t>　30107</t>
  </si>
  <si>
    <t>　30107-绩效工资</t>
  </si>
  <si>
    <t>　30108</t>
  </si>
  <si>
    <t>　30108-机关事业单位基本养老保险缴费</t>
  </si>
  <si>
    <t>　30109</t>
  </si>
  <si>
    <t>　30109-职业年金缴费</t>
  </si>
  <si>
    <t>　30110</t>
  </si>
  <si>
    <t>　30110-职工基本医疗保险缴费</t>
  </si>
  <si>
    <t>　30111</t>
  </si>
  <si>
    <t>　30111-公务员医疗补助缴费</t>
  </si>
  <si>
    <t>　30112</t>
  </si>
  <si>
    <t>　30112-其他社会保障缴费</t>
  </si>
  <si>
    <t>　30113</t>
  </si>
  <si>
    <t>　30113-住房公积金</t>
  </si>
  <si>
    <t>　30199</t>
  </si>
  <si>
    <t>　30199-其他工资福利支出</t>
  </si>
  <si>
    <t>302</t>
  </si>
  <si>
    <t>商品和服务支出</t>
  </si>
  <si>
    <t>　30201</t>
  </si>
  <si>
    <t>　30201-办公费</t>
  </si>
  <si>
    <t>　30202</t>
  </si>
  <si>
    <t>　30202-印刷费</t>
  </si>
  <si>
    <t>　30203</t>
  </si>
  <si>
    <t>　30203-咨询费</t>
  </si>
  <si>
    <t>　30204</t>
  </si>
  <si>
    <t>　30204-手续费</t>
  </si>
  <si>
    <t>　30205</t>
  </si>
  <si>
    <t>　30205-水费</t>
  </si>
  <si>
    <t>　30206</t>
  </si>
  <si>
    <t>　30206-电费</t>
  </si>
  <si>
    <t>　30207</t>
  </si>
  <si>
    <t>　30207-邮电费</t>
  </si>
  <si>
    <t>　30208</t>
  </si>
  <si>
    <t>　30208-取暖费</t>
  </si>
  <si>
    <t>　30209</t>
  </si>
  <si>
    <t>　30209-物业管理费</t>
  </si>
  <si>
    <t>　30211</t>
  </si>
  <si>
    <t>　30211-差旅费</t>
  </si>
  <si>
    <t>　30212</t>
  </si>
  <si>
    <t>　30212-因公出国（境）费用</t>
  </si>
  <si>
    <t>　30213</t>
  </si>
  <si>
    <t>　30213-维修（护）费</t>
  </si>
  <si>
    <t>　30214</t>
  </si>
  <si>
    <t>　30214-租赁费</t>
  </si>
  <si>
    <t>　30215</t>
  </si>
  <si>
    <t>　30215-会议费</t>
  </si>
  <si>
    <t>　30216</t>
  </si>
  <si>
    <t>　30216-培训费</t>
  </si>
  <si>
    <t>　30217</t>
  </si>
  <si>
    <t>　30217-公务接待费</t>
  </si>
  <si>
    <t>　30218</t>
  </si>
  <si>
    <t>　30218-专用材料费</t>
  </si>
  <si>
    <t>　30224</t>
  </si>
  <si>
    <t>　30224-被装购置费</t>
  </si>
  <si>
    <t>　30225</t>
  </si>
  <si>
    <t>　30225-专用燃料费</t>
  </si>
  <si>
    <t>　30226</t>
  </si>
  <si>
    <t>　30226-劳务费</t>
  </si>
  <si>
    <t>　30227</t>
  </si>
  <si>
    <t>　30227-委托业务费</t>
  </si>
  <si>
    <t>　30228</t>
  </si>
  <si>
    <t>　30228-工会经费</t>
  </si>
  <si>
    <t>　30231</t>
  </si>
  <si>
    <t>　30231-公务用车运行维护费</t>
  </si>
  <si>
    <t>　30239</t>
  </si>
  <si>
    <t>　30239-其他交通费用</t>
  </si>
  <si>
    <t>　30299</t>
  </si>
  <si>
    <t>　30299-其他商品和服务支出</t>
  </si>
  <si>
    <t>303</t>
  </si>
  <si>
    <t>　30301</t>
  </si>
  <si>
    <t>　30301-离休费</t>
  </si>
  <si>
    <t>　30305</t>
  </si>
  <si>
    <t>　30305-生活补助</t>
  </si>
  <si>
    <t>　30308</t>
  </si>
  <si>
    <t>　30308-助学金</t>
  </si>
  <si>
    <t>　30309</t>
  </si>
  <si>
    <t>　30309-奖励金</t>
  </si>
  <si>
    <t>　30310</t>
  </si>
  <si>
    <t>　30310-个人农业生产补贴</t>
  </si>
  <si>
    <t>　30399</t>
  </si>
  <si>
    <t>　30399-其他对个人和家庭的补助</t>
  </si>
  <si>
    <t>307</t>
  </si>
  <si>
    <t>　30701</t>
  </si>
  <si>
    <t>　30701-国内债务付息</t>
  </si>
  <si>
    <t>　30702</t>
  </si>
  <si>
    <t>　30702-国外债务付息</t>
  </si>
  <si>
    <t>309</t>
  </si>
  <si>
    <t>资本性支出（基本建设）</t>
  </si>
  <si>
    <t>　30901</t>
  </si>
  <si>
    <t>　30901-房屋建筑物购建</t>
  </si>
  <si>
    <t>　30905</t>
  </si>
  <si>
    <t>　30905-基础设施建设</t>
  </si>
  <si>
    <t>　30999</t>
  </si>
  <si>
    <t>　30999-其他基本建设支出</t>
  </si>
  <si>
    <t>310</t>
  </si>
  <si>
    <t>资本性支出</t>
  </si>
  <si>
    <t>　31001</t>
  </si>
  <si>
    <t>　31001-房屋建筑物购建</t>
  </si>
  <si>
    <t>　31002</t>
  </si>
  <si>
    <t>　31002-办公设备购置</t>
  </si>
  <si>
    <t>　31003</t>
  </si>
  <si>
    <t>　31003-专用设备购置</t>
  </si>
  <si>
    <t>　31005</t>
  </si>
  <si>
    <t>　31005-基础设施建设</t>
  </si>
  <si>
    <t>　31099</t>
  </si>
  <si>
    <t>　31099-其他资本性支出</t>
  </si>
  <si>
    <t>312</t>
  </si>
  <si>
    <t>　31299</t>
  </si>
  <si>
    <t>　31299-其他对企业补助</t>
  </si>
  <si>
    <t>313</t>
  </si>
  <si>
    <t>　31302</t>
  </si>
  <si>
    <t>　31302-对社会保险基金补助</t>
  </si>
  <si>
    <t>399</t>
  </si>
  <si>
    <t>　39901</t>
  </si>
  <si>
    <t>　39901-预备费</t>
  </si>
  <si>
    <t>　39999</t>
  </si>
  <si>
    <t>　39999-其他支出</t>
  </si>
  <si>
    <t>2020年平罗县基本支出一般公共预算支出表</t>
  </si>
  <si>
    <t>单位名称</t>
  </si>
  <si>
    <t>小计</t>
  </si>
  <si>
    <t>栏次</t>
  </si>
  <si>
    <t>【001】中共平罗县委办公室</t>
  </si>
  <si>
    <t>　【001001】中国共产党平罗县委员会办公室</t>
  </si>
  <si>
    <t>　【001002】平罗县档案局</t>
  </si>
  <si>
    <t>　【001004】中国共产党平罗县委员会宣传部</t>
  </si>
  <si>
    <t>　【001006】中国共产主义青年团平罗县委员会</t>
  </si>
  <si>
    <t>　【001007】中国共产党平罗县委员会政策研究室</t>
  </si>
  <si>
    <t>　【001008】平罗县妇女联合会</t>
  </si>
  <si>
    <t>　【001009】中共平罗县政法委员会</t>
  </si>
  <si>
    <t>【002】平罗县人民代表大会常务委员会办公室</t>
  </si>
  <si>
    <t>　【002001】平罗县人民代表大会常务委员会办公室本级</t>
  </si>
  <si>
    <t>【003】平罗县人民政府办公室</t>
  </si>
  <si>
    <t>　【003001】平罗县人民政府办公室本级</t>
  </si>
  <si>
    <t>【004】中国人民政治协商会议平罗县委员会办公室</t>
  </si>
  <si>
    <t>　【004001】中国人民政治协商会议平罗县委员会办公室本级</t>
  </si>
  <si>
    <t>【005】平罗县纪律检查委员会</t>
  </si>
  <si>
    <t>　【005001】中共平罗县纪律检查委员会本级</t>
  </si>
  <si>
    <t>　【005002】中国共产党平罗县委员会巡查工作领导小组办公室</t>
  </si>
  <si>
    <t>【006】平罗县统战部</t>
  </si>
  <si>
    <t>　【006001】中国共产党平罗县委员会统一战线工作部</t>
  </si>
  <si>
    <t>　【006002】平罗县工商业联合会</t>
  </si>
  <si>
    <t>【008】平罗县发展和改革局</t>
  </si>
  <si>
    <t>　【008001】平罗县发展和改革局本级</t>
  </si>
  <si>
    <t>【009】平罗县统计局</t>
  </si>
  <si>
    <t>　【009001】平罗县统计局本级</t>
  </si>
  <si>
    <t>【012】平罗县审计局</t>
  </si>
  <si>
    <t>　【012001】平罗县审计局本级</t>
  </si>
  <si>
    <t>【013】石嘴山市生态环境局平罗分局</t>
  </si>
  <si>
    <t>　【013001】石嘴山市生态环境局平罗分局本级</t>
  </si>
  <si>
    <t>【015】平罗县财政局</t>
  </si>
  <si>
    <t>　【015001】平罗县财政局本级</t>
  </si>
  <si>
    <t>【016】平罗县商务和促进投资局</t>
  </si>
  <si>
    <t>　【016001】平罗县商务和促进投资局本级</t>
  </si>
  <si>
    <t>【017】中国共产党平罗县委员会党校</t>
  </si>
  <si>
    <t>　【017001】中国共产党平罗县委员会党校本级</t>
  </si>
  <si>
    <t>【018】平罗县司法局</t>
  </si>
  <si>
    <t>　【018001】平罗县司法局本级</t>
  </si>
  <si>
    <t>【019】平罗县公安局</t>
  </si>
  <si>
    <t>　【019001】平罗县公安局本级</t>
  </si>
  <si>
    <t>【023】宁夏平罗工业园区管理委员会</t>
  </si>
  <si>
    <t>　【023001】宁夏平罗工业园区管理委员会本级</t>
  </si>
  <si>
    <t>【024】平罗县供销合作社联合社</t>
  </si>
  <si>
    <t>　【024001】平罗县供销合作社联合社本级</t>
  </si>
  <si>
    <t>【025】平罗县总工会</t>
  </si>
  <si>
    <t>　【025001】平罗县总工会本级</t>
  </si>
  <si>
    <t>【026】平罗中学</t>
  </si>
  <si>
    <t>　【026001】平罗中学本级</t>
  </si>
  <si>
    <t>【027】平罗县文化旅游广电局</t>
  </si>
  <si>
    <t>　【027001】平罗县文化旅游广电局</t>
  </si>
  <si>
    <t>　【027002】平罗县图书馆</t>
  </si>
  <si>
    <t>　【027003】平罗县文物管理所</t>
  </si>
  <si>
    <t>　【027004】平罗县文化馆</t>
  </si>
  <si>
    <t>　【027005】平罗县广播电视台</t>
  </si>
  <si>
    <t>【028】平罗县科学技术协会</t>
  </si>
  <si>
    <t>　【028001】平罗县科学技术协会本级</t>
  </si>
  <si>
    <t>【029】平罗县住房和城乡建设局</t>
  </si>
  <si>
    <t>　【029001】平罗县住房和城乡建设局本级</t>
  </si>
  <si>
    <t>　【029002】平罗县人民防空办公室</t>
  </si>
  <si>
    <t>　【029004】平罗县房屋产权产籍管理所</t>
  </si>
  <si>
    <t>　【029005】平罗县建筑工程质量监督站</t>
  </si>
  <si>
    <t>　【029006】平罗县建筑管理站</t>
  </si>
  <si>
    <t>　【029007】平罗县城市公共事业管理所</t>
  </si>
  <si>
    <t>　【029008】平罗县城市管理大队</t>
  </si>
  <si>
    <t>　【029009】平罗县地震局</t>
  </si>
  <si>
    <t>【030】平罗县交通运输局</t>
  </si>
  <si>
    <t>　【030001】平罗县交通运输局本级</t>
  </si>
  <si>
    <t>　【030002】平罗县公路管理段</t>
  </si>
  <si>
    <t>　【030003】平罗县道路运输管理所</t>
  </si>
  <si>
    <t>【031】平罗县工业和信息化局</t>
  </si>
  <si>
    <t>　【031001】平罗县工业和信息化局本级</t>
  </si>
  <si>
    <t>【032】平罗县应急管理局</t>
  </si>
  <si>
    <t>　【032001】平罗县应急管理局本级</t>
  </si>
  <si>
    <t>【033】平罗县职业教育中心</t>
  </si>
  <si>
    <t>　【033001】平罗县职业教育中心本级</t>
  </si>
  <si>
    <t>【034】平罗县教育体育局</t>
  </si>
  <si>
    <t>　【034001】平罗县教育体育局本级</t>
  </si>
  <si>
    <t>　【034002】平罗县体育中心</t>
  </si>
  <si>
    <t>　【034003】平罗县第一幼儿园</t>
  </si>
  <si>
    <t>　【034004】平罗县第二幼儿园</t>
  </si>
  <si>
    <t>　【034005】平罗县陶乐幼儿园</t>
  </si>
  <si>
    <t>　【034006】平罗县城关第一小学</t>
  </si>
  <si>
    <t>　【034007】平罗县城关第二小学</t>
  </si>
  <si>
    <t>　【034008】平罗县城关回民小学</t>
  </si>
  <si>
    <t>　【034009】平罗县城关第四小学</t>
  </si>
  <si>
    <t>　【034010】平罗县城关第五小学</t>
  </si>
  <si>
    <t>　【034011】平罗县城关第七小学</t>
  </si>
  <si>
    <t>　【034012】平罗县陶乐第一小学</t>
  </si>
  <si>
    <t>　【034013】平罗县陶乐第二小学</t>
  </si>
  <si>
    <t>　【034014】平罗县高庄中心学校</t>
  </si>
  <si>
    <t>　【034015】平罗县黄渠桥中心学校</t>
  </si>
  <si>
    <t>　【034016】平罗县通伏中心学校</t>
  </si>
  <si>
    <t>　【034018】平罗县宝丰中心学校</t>
  </si>
  <si>
    <t>　【034019】平罗县红崖子中心学校</t>
  </si>
  <si>
    <t>　【034023】平罗县崇岗寄宿制小学</t>
  </si>
  <si>
    <t>　【034025】平罗县姚伏小学</t>
  </si>
  <si>
    <t>　【034026】平罗县灵沙中心学校</t>
  </si>
  <si>
    <t>　【034027】平罗县城关第六小学</t>
  </si>
  <si>
    <t>　【034028】平罗县回民中学</t>
  </si>
  <si>
    <t>　【034029】平罗县第四中学</t>
  </si>
  <si>
    <t>　【034030】平罗县第五中学</t>
  </si>
  <si>
    <t>　【034031】平罗县第六中学</t>
  </si>
  <si>
    <t>　【034033】平罗县陶乐中学</t>
  </si>
  <si>
    <t>　【034034】平罗县头闸九年制学校</t>
  </si>
  <si>
    <t>　【034035】平罗县第七中学</t>
  </si>
  <si>
    <t>　【034037】平罗县崇岗九年制学校</t>
  </si>
  <si>
    <t>　【034038】平罗县黄渠桥九年制学校</t>
  </si>
  <si>
    <t>　【034039】平罗县渠口九年制学校</t>
  </si>
  <si>
    <t>　【034041】平罗县沙湖小学</t>
  </si>
  <si>
    <t>　【034042】平罗县回民高级中学</t>
  </si>
  <si>
    <t>　【034044】平罗县灵沙九年制学校</t>
  </si>
  <si>
    <t>　【034045】平罗县庙庙湖小学</t>
  </si>
  <si>
    <t>　【034046】平罗县城关第八小学</t>
  </si>
  <si>
    <t>【035】平罗县农业农村局</t>
  </si>
  <si>
    <t>　【035001】平罗县农业农村局本级</t>
  </si>
  <si>
    <t>　【035003】平罗县农副产品加工流通服务中心</t>
  </si>
  <si>
    <t>　【035004】平罗县农业综合执法大队</t>
  </si>
  <si>
    <t>　【035005】平罗县水产技术推广服务中心</t>
  </si>
  <si>
    <t>　【035006】平罗县鱼种场</t>
  </si>
  <si>
    <t>　【035007】平罗县畜牧技术推广服务中心</t>
  </si>
  <si>
    <t>　【035008】平罗县良种繁殖场</t>
  </si>
  <si>
    <t>　【035009】平罗县动物疾病预防控制中心</t>
  </si>
  <si>
    <t>　【035010】平罗县动物卫生监督所</t>
  </si>
  <si>
    <t>　【035011】平罗县农村合作经济经营管理站</t>
  </si>
  <si>
    <t>　【035012】平罗县农业技术推广服务中心</t>
  </si>
  <si>
    <t>　【035013】平罗县陶乐良繁场</t>
  </si>
  <si>
    <t>【036】平罗县农业机械化推广服务中心</t>
  </si>
  <si>
    <t>　【036001】平罗县农业机械化推广服务中心本级</t>
  </si>
  <si>
    <t>【038】平罗县水务局</t>
  </si>
  <si>
    <t>　【038001】平罗县水务局本级</t>
  </si>
  <si>
    <t>　【038002】平罗县水土保持工作站</t>
  </si>
  <si>
    <t>【039】平罗县自然资源局</t>
  </si>
  <si>
    <t>　【039001】平罗县自然资源局本级</t>
  </si>
  <si>
    <t>　【039002】平罗县林业技术推广服务中心</t>
  </si>
  <si>
    <t>　【039003】平罗县黄河湿地保护林场</t>
  </si>
  <si>
    <t>　【039004】平罗县草原管理站</t>
  </si>
  <si>
    <t>　【039005】平罗县林场</t>
  </si>
  <si>
    <t>　【039006】平罗县陶乐治沙林场</t>
  </si>
  <si>
    <t>【040】平罗县农业综合开发办公室</t>
  </si>
  <si>
    <t>　【040001】平罗县农业综合开发办公室本级</t>
  </si>
  <si>
    <t>【041】平罗县残疾人联合会</t>
  </si>
  <si>
    <t>　【041001】平罗县残疾人联合会本级</t>
  </si>
  <si>
    <t>【043】平罗县民政局</t>
  </si>
  <si>
    <t>　【043001】平罗县民政局本级</t>
  </si>
  <si>
    <t>【044】平罗县人力资源和社会保障局</t>
  </si>
  <si>
    <t>　【044001】平罗县人力资源和社会保障局本级</t>
  </si>
  <si>
    <t>　【044002】平罗县就业创业服务局</t>
  </si>
  <si>
    <t>　【044004】平罗县劳动保障监察大队</t>
  </si>
  <si>
    <t>　【044006】平罗县社会保险事业管理中心</t>
  </si>
  <si>
    <t>【045】平罗县卫生健康局</t>
  </si>
  <si>
    <t>　【045001】平罗县卫生健康局本级</t>
  </si>
  <si>
    <t>　【045002】平罗县妇幼保健所</t>
  </si>
  <si>
    <t>　【045003】平罗县疾病预防控制中心</t>
  </si>
  <si>
    <t>　【045004】平罗县卫生监督所</t>
  </si>
  <si>
    <t>　【045006】平罗县人民医院</t>
  </si>
  <si>
    <t>　【045007】平罗县中医院</t>
  </si>
  <si>
    <t>　【045008】平罗县新区社区卫生服务站</t>
  </si>
  <si>
    <t>　【045009】平罗县城关镇中心卫生院</t>
  </si>
  <si>
    <t>　【045010】平罗县崇岗镇中心卫生院</t>
  </si>
  <si>
    <t>　【045011】平罗县灵沙乡卫生院</t>
  </si>
  <si>
    <t>　【045012】平罗县高庄乡卫生院</t>
  </si>
  <si>
    <t>　【045013】平罗县红崖子乡卫生院</t>
  </si>
  <si>
    <t>　【045014】平罗县头闸镇中心卫生院</t>
  </si>
  <si>
    <t>　【045015】平罗县高仁乡卫生院</t>
  </si>
  <si>
    <t>　【045016】平罗县姚伏镇中心卫生院</t>
  </si>
  <si>
    <t>　【045017】平罗县陶乐镇中心卫生院</t>
  </si>
  <si>
    <t>　【045018】平罗县黄渠桥镇中心卫生院</t>
  </si>
  <si>
    <t>　【045019】平罗县通伏乡卫生院</t>
  </si>
  <si>
    <t>　【045020】平罗县宝丰镇卫生院</t>
  </si>
  <si>
    <t>　【045021】平罗县渠口乡卫生院</t>
  </si>
  <si>
    <t>　【045022】平罗县城关社区卫生服务站</t>
  </si>
  <si>
    <t>　【045023】平罗县东街社区卫生服务站</t>
  </si>
  <si>
    <t>　【045024】平罗县唐徕社区卫生服务站</t>
  </si>
  <si>
    <t>　【045026】平罗县沙湖中心卫生院</t>
  </si>
  <si>
    <t>　【045027】平罗县太西社区卫生服务站</t>
  </si>
  <si>
    <t>【046】平罗县高庄乡人民政府</t>
  </si>
  <si>
    <t>　【046001】平罗县高庄乡人民政府本级</t>
  </si>
  <si>
    <t>　【046002】平罗县高庄乡财政所</t>
  </si>
  <si>
    <t>【047】平罗县城关镇人民政府</t>
  </si>
  <si>
    <t>　【047001】平罗县城关镇人民政府本级</t>
  </si>
  <si>
    <t>　【047002】平罗县城关镇财政所</t>
  </si>
  <si>
    <t>　【047003】平罗县城关镇文化站</t>
  </si>
  <si>
    <t>　【047004】平罗县城关镇公共事业站</t>
  </si>
  <si>
    <t>【048】平罗县黄渠桥镇人民政府</t>
  </si>
  <si>
    <t>　【048001】平罗县黄渠桥镇人民政府本级</t>
  </si>
  <si>
    <t>　【048002】平罗县黄渠桥镇财政所</t>
  </si>
  <si>
    <t>　【048003】平罗县黄渠桥镇文化站</t>
  </si>
  <si>
    <t>【049】平罗县头闸镇人民政府</t>
  </si>
  <si>
    <t>　【049001】平罗县头闸镇人民政府本级</t>
  </si>
  <si>
    <t>　【049002】平罗县头闸镇财政所</t>
  </si>
  <si>
    <t>　【049003】平罗县头闸镇文化站</t>
  </si>
  <si>
    <t>【050】平罗县渠口乡人民政府</t>
  </si>
  <si>
    <t>　【050001】平罗县渠口乡人民政府本级</t>
  </si>
  <si>
    <t>　【050002】平罗县渠口乡财政所</t>
  </si>
  <si>
    <t>　【050003】平罗县渠口乡文化站</t>
  </si>
  <si>
    <t>【051】平罗县高仁乡人民政府</t>
  </si>
  <si>
    <t>　【051001】平罗县高仁乡人民政府本级</t>
  </si>
  <si>
    <t>　【051002】平罗县高仁乡财政所</t>
  </si>
  <si>
    <t>　【051003】平罗县高仁乡文化站</t>
  </si>
  <si>
    <t>【052】平罗县姚伏镇人民政府</t>
  </si>
  <si>
    <t>　【052001】平罗县姚伏镇人民政府本级</t>
  </si>
  <si>
    <t>　【052002】平罗县姚伏镇财政所</t>
  </si>
  <si>
    <t>　【052003】平罗县姚伏镇文化站</t>
  </si>
  <si>
    <t>【053】平罗县崇岗镇人民政府</t>
  </si>
  <si>
    <t>　【053001】平罗县崇岗镇人民政府本级</t>
  </si>
  <si>
    <t>　【053002】平罗县崇岗镇财政所</t>
  </si>
  <si>
    <t>　【053003】平罗县崇岗镇文化站</t>
  </si>
  <si>
    <t>【054】平罗县红崖子乡人民政府</t>
  </si>
  <si>
    <t>　【054001】平罗县红崖子乡人民政府本级</t>
  </si>
  <si>
    <t>　【054002】平罗县红崖子乡财政所</t>
  </si>
  <si>
    <t>　【054003】平罗县红崖子乡文化站</t>
  </si>
  <si>
    <t>【055】平罗县陶乐镇人民政府</t>
  </si>
  <si>
    <t>　【055001】平罗县陶乐镇人民政府本级</t>
  </si>
  <si>
    <t>　【055002】平罗县陶乐镇财政所</t>
  </si>
  <si>
    <t>　【055003】平罗县陶乐镇文化站</t>
  </si>
  <si>
    <t>　【055004】平罗县陶乐镇公共事业站</t>
  </si>
  <si>
    <t>【056】平罗县灵沙乡人民政府</t>
  </si>
  <si>
    <t>　【056001】平罗县灵沙乡人民政府本级</t>
  </si>
  <si>
    <t>　【056002】平罗县灵沙乡财政所</t>
  </si>
  <si>
    <t>　【056003】平罗县灵沙乡文化站</t>
  </si>
  <si>
    <t>【057】平罗县通伏乡人民政府</t>
  </si>
  <si>
    <t>　【057001】平罗县通伏乡人民政府本级</t>
  </si>
  <si>
    <t>　【057002】平罗县通伏乡财政所</t>
  </si>
  <si>
    <t>　【057003】平罗县通伏乡文化站</t>
  </si>
  <si>
    <t>【058】平罗县宝丰镇人民政府</t>
  </si>
  <si>
    <t>　【058001】平罗县宝丰镇人民政府本级</t>
  </si>
  <si>
    <t>　【058002】平罗县宝丰镇财政所</t>
  </si>
  <si>
    <t>　【058003】平罗县宝丰镇文化站</t>
  </si>
  <si>
    <t>【061】平罗县煤炭集中区服务中心</t>
  </si>
  <si>
    <t>　【061001】平罗县煤炭集中区服务中心本级</t>
  </si>
  <si>
    <t>【063】平罗县扶贫开发服务中心</t>
  </si>
  <si>
    <t>　【063001】平罗县扶贫开发服务中心本级</t>
  </si>
  <si>
    <t>【064】平罗县市场监督管理局</t>
  </si>
  <si>
    <t>　【064001】平罗县市场监督管理局本级</t>
  </si>
  <si>
    <t>【067】平罗县审批服务管理局</t>
  </si>
  <si>
    <t>　【067001】平罗县审批服务管理局本级</t>
  </si>
  <si>
    <t>　【067002】平罗县政务服务中心</t>
  </si>
  <si>
    <t>【068】平罗县机关事务服务中心</t>
  </si>
  <si>
    <t>　【068001】平罗县机关事务服务中心本级</t>
  </si>
  <si>
    <t>【069】平罗县农村综合改革服务中心</t>
  </si>
  <si>
    <t>　【069001】平罗县农村综合改革服务中心本级</t>
  </si>
  <si>
    <t>【070】平罗县退役军人事务局</t>
  </si>
  <si>
    <t>　【070001】平罗县退役军人事务局本级</t>
  </si>
  <si>
    <t>【071】平罗县医疗保障局</t>
  </si>
  <si>
    <t>　【071001】平罗县医疗保障局本级</t>
  </si>
  <si>
    <t>【072】平罗县科学技术局</t>
  </si>
  <si>
    <t>　【072001】平罗县科学技术局本级</t>
  </si>
  <si>
    <t>【073】中国共产党平罗县委员会网络安全和信息化委员会办公室</t>
  </si>
  <si>
    <t>　【073001】中国共产党平罗县委员会网络安全和信息化委员会办公室本级</t>
  </si>
  <si>
    <t>【074】中国共产党平罗县委员会组织部</t>
  </si>
  <si>
    <t>　【074001】中国共产党平罗县委员会组织部本级</t>
  </si>
  <si>
    <t>　【074002】平罗县编制委员会办公室</t>
  </si>
  <si>
    <t>【999】财政代编</t>
  </si>
  <si>
    <t>　【999005】平罗县财政局代编</t>
  </si>
  <si>
    <t>　【999006】宁夏德渊市政产业投资建设（集团）有限公司</t>
  </si>
  <si>
    <t xml:space="preserve">
2020年平罗县一般公共预算项目支出明细表</t>
  </si>
  <si>
    <t>科目编码</t>
  </si>
  <si>
    <t>科目名称</t>
  </si>
  <si>
    <t>项目名称</t>
  </si>
  <si>
    <t>经费拨款</t>
  </si>
  <si>
    <t>纳入预算管理的行政事业性收入安排</t>
  </si>
  <si>
    <t>自治区一般性转移支付</t>
  </si>
  <si>
    <t>自治区专项转移支付</t>
  </si>
  <si>
    <t>2013102</t>
  </si>
  <si>
    <t>2013102-一般行政管理事务</t>
  </si>
  <si>
    <t>　　会议费及公务费63万元，电子政务内网电路租用费18万元</t>
  </si>
  <si>
    <t>2012604</t>
  </si>
  <si>
    <t>2012604-档案馆</t>
  </si>
  <si>
    <t>　　档案馆档案保护及档案监督指导工作经费等40万元</t>
  </si>
  <si>
    <t>2013302</t>
  </si>
  <si>
    <t>2013302-一般行政管理事务</t>
  </si>
  <si>
    <t>　　《石嘴山日报-平罗人》专版费10万元，石嘴山电视台《平罗窗》宣传费30万元，新闻媒体专刊20万元等</t>
  </si>
  <si>
    <t>　　扫黄打非工作经费10万元，新闻出版、行政审批10万元，新时代文明实践活动工作经费50万元，“五城联创”工作运行经费100万元，融媒体中心运行经费100万元。</t>
  </si>
  <si>
    <t>2012902</t>
  </si>
  <si>
    <t>2012902-一般行政管理事务</t>
  </si>
  <si>
    <t>　　大学生志愿者社会保险26万元</t>
  </si>
  <si>
    <t>　　青年工作经费27万元、未成年人保护工作经费2万元、基层团组织建设、青少年思想道德建设、预防青少年违法、大学生志愿者管理、希望工程工作等经费10万元、基层团支部书记津贴14万元。</t>
  </si>
  <si>
    <t>2013602</t>
  </si>
  <si>
    <t>2013602-一般行政管理事务</t>
  </si>
  <si>
    <t>　　政研工作经费、县委财经委员会领导小组办公室工作经费、目标管理考核工作组办公经费、县深化改革领导小组办公室工作经费等。</t>
  </si>
  <si>
    <t>　　妇儿工委经费、“三八”妇女节、妇女儿童之家建设及“和谐家庭”建设经费、妇女工作保障经费、18岁以下儿童工作保障经费、家庭教育指导、婚姻家庭调解、青少年心理咨询、农村妇女创业担保贷款等工作经费共70万元</t>
  </si>
  <si>
    <t>　　社会治安综合治理工作经费30万元(按惯例人口人均由每年0.5元增加到1元），防邪教工作经费2万元、涉法涉诉人员化解、稳控工作经费5万元、铁路护路联防工作经费5万等107万。</t>
  </si>
  <si>
    <t>2013699</t>
  </si>
  <si>
    <t>2013699-其他共产党事务支出</t>
  </si>
  <si>
    <t>　　雪亮工程建设经费100万元</t>
  </si>
  <si>
    <t>2040607</t>
  </si>
  <si>
    <t>2040607-法律援助</t>
  </si>
  <si>
    <t>　　司法救助基金</t>
  </si>
  <si>
    <t>2010101</t>
  </si>
  <si>
    <t>2010101-行政运行</t>
  </si>
  <si>
    <t>　　常委会议经费4.5万元</t>
  </si>
  <si>
    <t>　　人大代表培训经费9万元</t>
  </si>
  <si>
    <t>　　人大代表议案（意见、建议）办理工作经费13.5万元</t>
  </si>
  <si>
    <t>2010104</t>
  </si>
  <si>
    <t>2010104-人大会议</t>
  </si>
  <si>
    <t>　　十七届四次人代会经费18万元</t>
  </si>
  <si>
    <t>2010106</t>
  </si>
  <si>
    <t>2010106-人大监督</t>
  </si>
  <si>
    <t>　　预决算审查咨询委员会审查经费12万元</t>
  </si>
  <si>
    <t>2010108</t>
  </si>
  <si>
    <t>2010108-代表工作</t>
  </si>
  <si>
    <t>　　乡镇人大工作经费（其中：城关镇3万元/年，其他12个乡镇各2万元/年，共计27万元）。</t>
  </si>
  <si>
    <t>2010302</t>
  </si>
  <si>
    <t>2010302-一般行政管理事务</t>
  </si>
  <si>
    <t>　　会议费及公务活动费</t>
  </si>
  <si>
    <t>　　文印工作经费</t>
  </si>
  <si>
    <t>　　政府重点工作督察经费</t>
  </si>
  <si>
    <t>　　政务公开工作经费</t>
  </si>
  <si>
    <t>　　政务网络运行、维护费</t>
  </si>
  <si>
    <t>2010308</t>
  </si>
  <si>
    <t>2010308-信访事务</t>
  </si>
  <si>
    <t>　　信访维稳奖励及维稳工作经费</t>
  </si>
  <si>
    <t>2010201</t>
  </si>
  <si>
    <t>2010201-行政运行</t>
  </si>
  <si>
    <t>　　编制文史资料编辑出版费</t>
  </si>
  <si>
    <t>　　政协委员联系点经费5万元</t>
  </si>
  <si>
    <t>　　政协委员提案（意见、建议）办理工作经费</t>
  </si>
  <si>
    <t>2010204</t>
  </si>
  <si>
    <t>2010204-政协会议</t>
  </si>
  <si>
    <t>　　政协十一届四次会议费</t>
  </si>
  <si>
    <t>2010205</t>
  </si>
  <si>
    <t>2010205-委员视察</t>
  </si>
  <si>
    <t>　　政协委员培训经费</t>
  </si>
  <si>
    <t>2011101</t>
  </si>
  <si>
    <t>2011101-行政运行</t>
  </si>
  <si>
    <t>　　执纪审查专项工作经费等</t>
  </si>
  <si>
    <t>2011102</t>
  </si>
  <si>
    <t>2011102-一般行政管理事务</t>
  </si>
  <si>
    <t>　　纪检监察事务工作经费</t>
  </si>
  <si>
    <t>2011106</t>
  </si>
  <si>
    <t>2011106-巡视工作</t>
  </si>
  <si>
    <t>　　县委巡察专项工作经费</t>
  </si>
  <si>
    <t>2012399</t>
  </si>
  <si>
    <t>2012399-其他民族事务支出</t>
  </si>
  <si>
    <t>　　创建全国民族团结示范县工作经费</t>
  </si>
  <si>
    <t>2013402</t>
  </si>
  <si>
    <t>2013402-一般行政管理事务</t>
  </si>
  <si>
    <t>　　统战工作经费等</t>
  </si>
  <si>
    <t>2013404</t>
  </si>
  <si>
    <t>2013404-宗教事务</t>
  </si>
  <si>
    <t>　　宗教工作经费</t>
  </si>
  <si>
    <t>2012804</t>
  </si>
  <si>
    <t>2012804-参政议政</t>
  </si>
  <si>
    <t>　　巩固全国“五好”县级工商联创建成果及“四好”商协会建设工作</t>
  </si>
  <si>
    <t>2010406</t>
  </si>
  <si>
    <t>2010406-社会事业发展规划</t>
  </si>
  <si>
    <t>　　项目前期策划、规划的的编制论证、考察、评审建设方案，项目建议书及可研报告的编制，重点项目开工仪式以及上级业务部门对接联系。</t>
  </si>
  <si>
    <t>　　政府投资工程聘请中介进行政府概算及招标控制价审核等</t>
  </si>
  <si>
    <t>2010408</t>
  </si>
  <si>
    <t>2010408-物价管理</t>
  </si>
  <si>
    <t>　　2020年行政事业性收费、经营性收费管理及年审工作经费</t>
  </si>
  <si>
    <t>　　价格调节基金55万元</t>
  </si>
  <si>
    <t>　　涉案物品价格认定工作经费及政府定价项目成本监审工作经费</t>
  </si>
  <si>
    <t>2220401</t>
  </si>
  <si>
    <t>2220401-储备粮油补贴</t>
  </si>
  <si>
    <t>　　企业应急储备粮油补贴</t>
  </si>
  <si>
    <t>2010505</t>
  </si>
  <si>
    <t>2010505-专项统计业务</t>
  </si>
  <si>
    <t>　　专项统计业务费</t>
  </si>
  <si>
    <t>2010804</t>
  </si>
  <si>
    <t>2010804-审计业务</t>
  </si>
  <si>
    <t>　　审计“八不准”经费</t>
  </si>
  <si>
    <t>2111102</t>
  </si>
  <si>
    <t>2111102-生态环境执法监察</t>
  </si>
  <si>
    <t>　　环境监察执法及监测业务工作经费、环境影响评价专家评审费、平罗县大水沟水源地水土涵养绿化苗木灌溉专项费用、威镇湖截流净化运行经费</t>
  </si>
  <si>
    <t>2119901</t>
  </si>
  <si>
    <t>2119901-其他节能环保支出</t>
  </si>
  <si>
    <t>　　平罗县城及园区降水除尘车辆运行经费</t>
  </si>
  <si>
    <t>2010699</t>
  </si>
  <si>
    <t>2010699-其他财政事务支出</t>
  </si>
  <si>
    <t>　　财政支农政策培训配套资金及财政惠民政策宣传资金</t>
  </si>
  <si>
    <t>　　国有企业改制、资产评估、审计等经费</t>
  </si>
  <si>
    <t>　　项目资金绩效评价、综合治税工作经费、财政信息化建设、部门预决算培训、编制经费，预算法及会计制度培训费等工作经费，资产处置评估费、金融工作经费和打击非法集资奖励经费、减税降费工作经费、宣传等</t>
  </si>
  <si>
    <t>2130799</t>
  </si>
  <si>
    <t>2130799-其他农村综合改革支出</t>
  </si>
  <si>
    <t>　　农村综合改革转移支付县级配套资金</t>
  </si>
  <si>
    <t>2010399</t>
  </si>
  <si>
    <t>2010399-其他政府办公厅（室）及相关机构事务支出</t>
  </si>
  <si>
    <t>　　“菜篮子”商品储备补贴及物流配送资金</t>
  </si>
  <si>
    <t>　　电子商务全域化补助资金</t>
  </si>
  <si>
    <t>　　对外经济合作工作经费</t>
  </si>
  <si>
    <t>2050802</t>
  </si>
  <si>
    <t>2050802-干部教育</t>
  </si>
  <si>
    <t>　　党校科研和进修经费、现场教学基地建设及教学设备更新等经费</t>
  </si>
  <si>
    <t>　　党校综合楼运行费</t>
  </si>
  <si>
    <t>　　党员干部教育及师资培训费</t>
  </si>
  <si>
    <t>2040605</t>
  </si>
  <si>
    <t>2040605-普法宣传</t>
  </si>
  <si>
    <t>　　普法宣传教育经费、人民调解“议案定补”、人民调解“四张网”建设10万元，法律援助专项经费14万元</t>
  </si>
  <si>
    <t>2040610</t>
  </si>
  <si>
    <t>2040610-社区矫正</t>
  </si>
  <si>
    <t>　　安置帮教工作经费60万元，社区矫正工作经费16万元。</t>
  </si>
  <si>
    <t>2040612</t>
  </si>
  <si>
    <t>2040612-法制建设</t>
  </si>
  <si>
    <t>　　依法行政和行政复议、法治政府建设工作经费7万元，行政执法人员培训经费3万元，政府聘用律师顾问团费30万元。</t>
  </si>
  <si>
    <t>2040101</t>
  </si>
  <si>
    <t>2040101-武装警察部队</t>
  </si>
  <si>
    <t>　　平罗县武警中队官兵生活补助及运行经费</t>
  </si>
  <si>
    <t>2040202</t>
  </si>
  <si>
    <t>2040202-一般行政管理事务</t>
  </si>
  <si>
    <t>　　2015-2017年平罗县智能交通智能图控系统建设项目</t>
  </si>
  <si>
    <t>　　2020年禁毒工作经费</t>
  </si>
  <si>
    <t>　　平罗县2017年道路交通安全隐患治理项目</t>
  </si>
  <si>
    <t>　　平罗县2019年简滨大道和红陶公路交通安全信号设施建设</t>
  </si>
  <si>
    <t>　　平罗县公安局2018年道路交通安全隐患治理项目</t>
  </si>
  <si>
    <t>　　平罗县公安局2019年交通安全信号设施建设项目</t>
  </si>
  <si>
    <t>　　平罗县公安局城关派出所建设项目</t>
  </si>
  <si>
    <t>　　平罗县公安局附属用房建设项目</t>
  </si>
  <si>
    <t>　　平罗县公安局沙湖派出所建设项目</t>
  </si>
  <si>
    <t>　　平罗县公安局双智系统、交通信号灯及电子警察设备运行费</t>
  </si>
  <si>
    <t>　　平罗县公安局陶乐派出所及合署所队业务用房项目</t>
  </si>
  <si>
    <t>　　平罗县公安局新建车辆管理所建设项目</t>
  </si>
  <si>
    <t>　　安全生产咨询费</t>
  </si>
  <si>
    <t>　　办公楼电梯维护费、审批局办公运行经费等</t>
  </si>
  <si>
    <t>　　论证备案项目、环评、能评、水土专家评审费</t>
  </si>
  <si>
    <t>　　项目前期策划、规划的编制论证、考察、评审建设方案、项目建议书及可研报告的编制等工作经费，工程前期费用及运行维护费</t>
  </si>
  <si>
    <t>　　园区运行经费、绿化、卫生保洁、垃圾清运及绿化林木管护经费（含轻工业园区保洁），冬季采暖期运行费，绿化及补植苗木款（精细化工产业园），安全生产监督管理，太西园提升泵站运行管理费</t>
  </si>
  <si>
    <t>2120399</t>
  </si>
  <si>
    <t>2120399-其他城乡社区公共设施支出</t>
  </si>
  <si>
    <t>　　园区及乡镇规划编制费</t>
  </si>
  <si>
    <t>　　劳模低收入补助17万</t>
  </si>
  <si>
    <t>2070101</t>
  </si>
  <si>
    <t>2070101-行政运行</t>
  </si>
  <si>
    <t>　　文联工作经费3万元，《塞上文学》期刊3万元</t>
  </si>
  <si>
    <t>2070104</t>
  </si>
  <si>
    <t>2070104-图书馆</t>
  </si>
  <si>
    <t>　　购置报刊图书费用，期刊、报刊免费借阅费用</t>
  </si>
  <si>
    <t>2070109</t>
  </si>
  <si>
    <t>2070109-群众文化</t>
  </si>
  <si>
    <t>　　电影放映场次配套补助资金30万元、天河湾演艺公司补助经费10万元、文化“三下乡”广场文艺演出经费及民间文艺演出团体活动经费8万元、两节文化活动等经费18万元</t>
  </si>
  <si>
    <t>2070199</t>
  </si>
  <si>
    <t>2070199-其他文化和旅游支出</t>
  </si>
  <si>
    <t>　　文化旅游产业发展专项、全域旅游气象服务、文化服务体系建设及文物保护维修工程等</t>
  </si>
  <si>
    <t>2070204</t>
  </si>
  <si>
    <t>2070204-文物保护</t>
  </si>
  <si>
    <t>　　非物质文化遗产保护、文物巡查及玉皇阁、田州塔、长城保护经费</t>
  </si>
  <si>
    <t>　　玉皇阁安防设备维护运行费10万元</t>
  </si>
  <si>
    <t>2070205</t>
  </si>
  <si>
    <t>2070205-博物馆</t>
  </si>
  <si>
    <t>　　人民会堂、塞上江南博物馆、新图书馆运行维护经费90万元、文化中心运行维护经费10万元</t>
  </si>
  <si>
    <t>2060702</t>
  </si>
  <si>
    <t>2060702-科普活动</t>
  </si>
  <si>
    <t>　　科普专项经费及工作经费</t>
  </si>
  <si>
    <t>2120101</t>
  </si>
  <si>
    <t>2120101-行政运行</t>
  </si>
  <si>
    <t>　　局机关、质监站、建管站工作经费，电视宣传费，网络服务费。</t>
  </si>
  <si>
    <t>　　人防工程补助，建立社区人防经费，安装、维护人防警报器材，民防宣传、演练费</t>
  </si>
  <si>
    <t>2120102</t>
  </si>
  <si>
    <t>2120102-一般行政管理事务</t>
  </si>
  <si>
    <t>　　人员培训及宣传材料、档案信息整理、棚改等工作经费；法律顾问及案件诉讼费，墙材企业技改、建筑管理人员培训及宣传材料费，人员培训及宣传材料费等工作经费。</t>
  </si>
  <si>
    <t>2120501</t>
  </si>
  <si>
    <t>2120501-城乡社区环境卫生</t>
  </si>
  <si>
    <t>　　保障性住房管理办公室工作经费（2013年10月28日政府第九期会议纪要）</t>
  </si>
  <si>
    <t>　　档案室密集架、专线维护、房产交易日报系统网签系统维护等</t>
  </si>
  <si>
    <t>　　平罗县兴业房产中心工作经费</t>
  </si>
  <si>
    <t>2129901</t>
  </si>
  <si>
    <t>2129901-其他城乡社区支出</t>
  </si>
  <si>
    <t>　　租赁住房维修改造支出</t>
  </si>
  <si>
    <t>2210103</t>
  </si>
  <si>
    <t>2210103-棚户区改造</t>
  </si>
  <si>
    <t>　　平罗县2017年城中村棚户区改造项目（三期）还本付息</t>
  </si>
  <si>
    <t>　　平罗县2017年城中村棚户区改造项目（一期）还本付息</t>
  </si>
  <si>
    <t>　　平罗县城中村棚户区改造贷款项目还本付息</t>
  </si>
  <si>
    <t>2240506</t>
  </si>
  <si>
    <t>2240506-地震灾害预防</t>
  </si>
  <si>
    <t>　　地震知识宣传、地震监测设备购置及维修、应急场所建设完善宁夏应急管理厅、宁夏地震局发宁应急（2019）82号文件）、（石嘴山市地震局发石震发（2019）12号文件）</t>
  </si>
  <si>
    <t>　　已建成并移交公共所广场及城市道路绿化管护费用,2020年新增惠民公园绿化管护费。</t>
  </si>
  <si>
    <t>　　垃圾清运及路灯电费及维修</t>
  </si>
  <si>
    <t>　　城管队清理整治县城街道牛皮癣小广告费</t>
  </si>
  <si>
    <t>　　城管队业务工作经费</t>
  </si>
  <si>
    <t>2140104</t>
  </si>
  <si>
    <t>2140104-公路建设</t>
  </si>
  <si>
    <t>　　平罗县农村公路建设项目</t>
  </si>
  <si>
    <t>2140112</t>
  </si>
  <si>
    <t>2140112-公路运输管理</t>
  </si>
  <si>
    <t>　　公路日常养护、路面病虫害修补、公路路产路权保护宣传及路政执法所需设备购置经费</t>
  </si>
  <si>
    <t>　　运管业务经费支出</t>
  </si>
  <si>
    <t>2149901</t>
  </si>
  <si>
    <t>2149901-公共交通运营补助</t>
  </si>
  <si>
    <t>　　锦涛公交公司特殊群体乘车补贴资金</t>
  </si>
  <si>
    <t>　　工业传统产业改造升级、节能监察降耗、项目前期考察，企业安全检查工作经费；环保技术改造、预备案项目专家论证、项目竣工验收聘请第三方咨询、服务费</t>
  </si>
  <si>
    <t>2240106</t>
  </si>
  <si>
    <t>2240106-安全监管</t>
  </si>
  <si>
    <t>　　企业分级分类监管、安全生产检查巡查及宣传工作经费，安全生产目标责任考核奖</t>
  </si>
  <si>
    <t>2240108</t>
  </si>
  <si>
    <t>2240108-应急救援</t>
  </si>
  <si>
    <t>　　自然灾害防治管理及救灾物资储备资金</t>
  </si>
  <si>
    <t>2240199</t>
  </si>
  <si>
    <t>2240199-其他应急管理支出</t>
  </si>
  <si>
    <t>　　政府应急平台设备及无人机等设备设施及运行</t>
  </si>
  <si>
    <t>2240204</t>
  </si>
  <si>
    <t>2240204-消防应急救援</t>
  </si>
  <si>
    <t>　　山岳救助训练塔建设项目</t>
  </si>
  <si>
    <t>　　消防支队2019-2021年灭火救援装备配套费用</t>
  </si>
  <si>
    <t>2050199</t>
  </si>
  <si>
    <t>2050199-其他教育管理事务支出</t>
  </si>
  <si>
    <t>　　课题研究及教育督导等50万</t>
  </si>
  <si>
    <t>　　思源.移民计划经费</t>
  </si>
  <si>
    <t>　　中高考特殊贡献奖励、教师节及春节慰问经费400万元。</t>
  </si>
  <si>
    <t>　　中考及高中招生测试费</t>
  </si>
  <si>
    <t>2050201</t>
  </si>
  <si>
    <t>2050201-学前教育</t>
  </si>
  <si>
    <t>　　普惠性民办幼儿园奖补资金27万元</t>
  </si>
  <si>
    <t>　　幼儿园保安及聘用教师资金、炊事员等。</t>
  </si>
  <si>
    <t>2050202</t>
  </si>
  <si>
    <t>2050202-小学教育</t>
  </si>
  <si>
    <t>　　骨干教师津贴</t>
  </si>
  <si>
    <t>2050299</t>
  </si>
  <si>
    <t>2050299-其他普通教育支出</t>
  </si>
  <si>
    <t>　　归还西部教育日元贷款本息。</t>
  </si>
  <si>
    <t>　　互联网+教育</t>
  </si>
  <si>
    <t>2050999</t>
  </si>
  <si>
    <t>2050999-其他教育费附加安排的支出</t>
  </si>
  <si>
    <t>　　高中阶段发展专项资金</t>
  </si>
  <si>
    <t>　　农村中小学学校取暖及锅炉运行等。</t>
  </si>
  <si>
    <t>　　农村中小学营养早餐</t>
  </si>
  <si>
    <t>　　全员教师培训费</t>
  </si>
  <si>
    <t>　　县城涉校车辆交通补助、农村学生乘车补助</t>
  </si>
  <si>
    <t>　　中小学保安工资，及聘用教师、炊事员工资</t>
  </si>
  <si>
    <t>　　中小学义教经费、普通高中家庭经济困难学生生活补助和学前资助县配资金。</t>
  </si>
  <si>
    <t>2070399</t>
  </si>
  <si>
    <t>2070399-其他体育支出</t>
  </si>
  <si>
    <t>　　全民健身活动经费及设施维修管护费</t>
  </si>
  <si>
    <t>　　文体中心运行费</t>
  </si>
  <si>
    <t>2110402</t>
  </si>
  <si>
    <t>2110402-农村环境保护</t>
  </si>
  <si>
    <t>　　农村环境综合整治及企业污染治理经费</t>
  </si>
  <si>
    <t>2130104</t>
  </si>
  <si>
    <t>2130104-事业运行</t>
  </si>
  <si>
    <t>　　农村领导小组及乡村振兴领导小组办公室工作经费</t>
  </si>
  <si>
    <t>　　农业优势特色项目</t>
  </si>
  <si>
    <t>　　培育规模化经营主体，村联通工作，村级财务规范化管理工作</t>
  </si>
  <si>
    <t>2130110</t>
  </si>
  <si>
    <t>2130110-执法监管</t>
  </si>
  <si>
    <t>　　农产品质量安全监督检查</t>
  </si>
  <si>
    <t>　　农村土地纠纷仲裁调解工作经费</t>
  </si>
  <si>
    <t>　　农业综合执法体系建设项目</t>
  </si>
  <si>
    <t>2130119</t>
  </si>
  <si>
    <t>2130119-防灾救灾</t>
  </si>
  <si>
    <t>　　动物防疫基金</t>
  </si>
  <si>
    <t>2130199</t>
  </si>
  <si>
    <t>2130199-其他农业支出</t>
  </si>
  <si>
    <t>　　农业优势特色产业发展扶持，壮大村集体经济发展资金、菜篮子工程建设资金等。</t>
  </si>
  <si>
    <t>　　农作物秸秆综合利用项目县级配套</t>
  </si>
  <si>
    <t>　　全县春秋两季重点农田建设项目及农田建设中的土地平整、土壤改良、灌溉与排水、田间道路、农田防护沟道清淤</t>
  </si>
  <si>
    <t>　　生产管理工作经费（鱼种场、平罗良繁场、陶乐良繁场各9万元）</t>
  </si>
  <si>
    <t>　　政策性农业保险县配资金</t>
  </si>
  <si>
    <t>2130106</t>
  </si>
  <si>
    <t>2130106-科技转化与推广服务</t>
  </si>
  <si>
    <t>　　2020年畜牧新技术推广（肉羊良种补贴）项目</t>
  </si>
  <si>
    <t>　　农业机械化推广服务中心，农业机械购置补贴工作经费及农机免费管理费用</t>
  </si>
  <si>
    <t>　　农用残膜回收利用补助项目</t>
  </si>
  <si>
    <t>2130305</t>
  </si>
  <si>
    <t>2130305-水利工程建设</t>
  </si>
  <si>
    <t>　　偿还世行节水灌溉二期项目贷款本息</t>
  </si>
  <si>
    <t>　　重点农田水利建设项目及自治区农田水利项目和人饮工程县配套</t>
  </si>
  <si>
    <t>2130306</t>
  </si>
  <si>
    <t>2130306-水利工程运行与维护</t>
  </si>
  <si>
    <t>　　电排站、五排管理所经费</t>
  </si>
  <si>
    <t>　　翰泉海管护经费</t>
  </si>
  <si>
    <t>　　农村人饮安全供水工作站运行管护经费</t>
  </si>
  <si>
    <t>　　沿黄灌溉管理所运行费</t>
  </si>
  <si>
    <t>2130311</t>
  </si>
  <si>
    <t>2130311-水资源节约管理与保护</t>
  </si>
  <si>
    <t>　　河长制办公室运行经费及以奖代补资金</t>
  </si>
  <si>
    <t>　　水土保持工作经费</t>
  </si>
  <si>
    <t>2130314</t>
  </si>
  <si>
    <t>2130314-防汛</t>
  </si>
  <si>
    <t>　　防汛物质购置费</t>
  </si>
  <si>
    <t>2130315</t>
  </si>
  <si>
    <t>2130315-抗旱</t>
  </si>
  <si>
    <t>　　抗旱服务队设备维修、养护经费</t>
  </si>
  <si>
    <t>　　平罗县国土空间规划编制，村庄布局规划，实用性村庄规划编制，城区规划等项目</t>
  </si>
  <si>
    <t>2130201</t>
  </si>
  <si>
    <t>2130201-行政运行</t>
  </si>
  <si>
    <t>　　林业罚款及技术推广</t>
  </si>
  <si>
    <t>2130205</t>
  </si>
  <si>
    <t>2130205-森林资源培育</t>
  </si>
  <si>
    <t>　　春秋季生态绿化、生态移民区绿化及管护、育苗补助</t>
  </si>
  <si>
    <t>2130236</t>
  </si>
  <si>
    <t>2130236-草原管理</t>
  </si>
  <si>
    <t>　　草原防火经费、草原鼠害经费</t>
  </si>
  <si>
    <t>2130299</t>
  </si>
  <si>
    <t>2130299-其他林业和草原支出</t>
  </si>
  <si>
    <t>　　国家重点公益林管护经费</t>
  </si>
  <si>
    <t>　　国有林场改革政府购买服务</t>
  </si>
  <si>
    <t>　　国有林场森林资源保护、森林防火和预测预报体系建设</t>
  </si>
  <si>
    <t>　　林业科技推广</t>
  </si>
  <si>
    <t>　　森林病虫害防治、有害生物防治</t>
  </si>
  <si>
    <t>　　治沙林场陶乐马山头区域植被恢复和日常巡查管理</t>
  </si>
  <si>
    <t>2200104</t>
  </si>
  <si>
    <t>2200104-自然资源规划及管理</t>
  </si>
  <si>
    <t>　　不动产登记事务中心工作经费</t>
  </si>
  <si>
    <t>　　规划工作经费</t>
  </si>
  <si>
    <t>　　土地规划编制、土地执法</t>
  </si>
  <si>
    <t>　　土地收储中心工作经费</t>
  </si>
  <si>
    <t>2200106</t>
  </si>
  <si>
    <t>2200106-自然资源利用与保护</t>
  </si>
  <si>
    <t>　　村庄综合整治项目</t>
  </si>
  <si>
    <t>　　耕地保护工作经费</t>
  </si>
  <si>
    <t>2200199</t>
  </si>
  <si>
    <t>2200199-其他自然资源事务支出</t>
  </si>
  <si>
    <t>　　耕地开垦费、不动产登记工作经费</t>
  </si>
  <si>
    <t>　　农业综合开发项目工作经费、日元贷款利息、日元贷款诉讼费</t>
  </si>
  <si>
    <t>　　中央预算内投资高标准农田建设项目（千亿斤粮食项目1.08万亩）</t>
  </si>
  <si>
    <t>2081199</t>
  </si>
  <si>
    <t>2081199-其他残疾人事业支出</t>
  </si>
  <si>
    <t>　　残疾人个体工商户养老保险补贴</t>
  </si>
  <si>
    <t>　　残疾人精准扶贫种养殖</t>
  </si>
  <si>
    <t>　　残疾人康复工作经费</t>
  </si>
  <si>
    <t>　　残疾人托养服务费</t>
  </si>
  <si>
    <t>　　扶残助学大中专项目</t>
  </si>
  <si>
    <t>2080299</t>
  </si>
  <si>
    <t>2080299-其他民政管理事务支出</t>
  </si>
  <si>
    <t>　　城乡低保工作经费40万元、特困供养、养老服务、社会组织、婚姻登记、地名管理、弃婴收养、流浪乞讨救助、掩埋尸体等其他民政事务工作经费20万元</t>
  </si>
  <si>
    <t>2081002</t>
  </si>
  <si>
    <t>2081002-老年福利</t>
  </si>
  <si>
    <t>　　基层民政服务能力建设工作经费52万元</t>
  </si>
  <si>
    <t>　　老年福利机构日常运行及维护支出80万元</t>
  </si>
  <si>
    <t>　　老年人长寿金50万元</t>
  </si>
  <si>
    <t>　　全县老饭桌、日间照料中心及社区居家养老服务站运营补助</t>
  </si>
  <si>
    <t>　　为老服务智能信息平台支付家政服务公司劳务费8万元</t>
  </si>
  <si>
    <t>2081107</t>
  </si>
  <si>
    <t>2081107-残疾人生活和护理补贴</t>
  </si>
  <si>
    <t>　　残疾人两项补贴</t>
  </si>
  <si>
    <t>2081901</t>
  </si>
  <si>
    <t>2081901-城市最低生活保障金支出</t>
  </si>
  <si>
    <t>　　城乡最低低保县级配套（含城乡高龄）</t>
  </si>
  <si>
    <t>2081902</t>
  </si>
  <si>
    <t>2081902-农村最低生活保障金支出</t>
  </si>
  <si>
    <t>2011002</t>
  </si>
  <si>
    <t>2011002-一般行政管理事务</t>
  </si>
  <si>
    <t>　　大中专毕业生就业洽谈会费用及专业技术人才知识更新工作经费</t>
  </si>
  <si>
    <t>　　劳动争议仲裁补助</t>
  </si>
  <si>
    <t>　　人事制度改革及招录事业人员工作经费</t>
  </si>
  <si>
    <t>2080199</t>
  </si>
  <si>
    <t>2080199-其他人力资源和社会保障管理事务支出</t>
  </si>
  <si>
    <t>　　人才工程建设资金</t>
  </si>
  <si>
    <t>2011099</t>
  </si>
  <si>
    <t>2011099-其他人力资源事务支出</t>
  </si>
  <si>
    <t>　　高校毕业生“三支一扶”支出县级财政配套资金</t>
  </si>
  <si>
    <t>2080106</t>
  </si>
  <si>
    <t>2080106-就业管理事务</t>
  </si>
  <si>
    <t>　　金保工程网络维护费、创业富民工程宣传、能力培训、创业咨询、创业跟踪指导服务、开展再就业援助月、创业园区建设、春风行动、高校毕业生就业服务周（月）、民营企业招聘等公共就业服务专项活动所需经费。</t>
  </si>
  <si>
    <t>2080704</t>
  </si>
  <si>
    <t>2080704-社会保险补贴</t>
  </si>
  <si>
    <t>　　灵活就业人员缴纳社会保险财政补贴资金</t>
  </si>
  <si>
    <t>2080705</t>
  </si>
  <si>
    <t>2080705-公益性岗位补贴</t>
  </si>
  <si>
    <t>　　县级购买200个公益岗位资金</t>
  </si>
  <si>
    <t>2080105</t>
  </si>
  <si>
    <t>2080105-劳动保障监察</t>
  </si>
  <si>
    <t>　　劳动监察专项检查、农民工维权及网格化管理工作经费27万元，工伤预防宣传费3万元</t>
  </si>
  <si>
    <t>2080107</t>
  </si>
  <si>
    <t>2080107-社会保险业务管理事务</t>
  </si>
  <si>
    <t>　　社保费征收工作经费</t>
  </si>
  <si>
    <t>　　统筹城乡社会保障网络建设及维护经费，经办人员培训，数据中心建设</t>
  </si>
  <si>
    <t>　　政策宣传及购买票据费用等</t>
  </si>
  <si>
    <t>2080506</t>
  </si>
  <si>
    <t>2080506-机关事业单位职业年金缴费支出</t>
  </si>
  <si>
    <t>　　机关事业单位人员职业年金缴费支出</t>
  </si>
  <si>
    <t>2080507</t>
  </si>
  <si>
    <t>2080507-对机关事业单位基本养老保险基金的补助</t>
  </si>
  <si>
    <t>　　行政事业单位退休人员养老金支出差额财政兜底资金</t>
  </si>
  <si>
    <t>2082602</t>
  </si>
  <si>
    <t>2082602-财政对城乡居民基本养老保险基金的补助</t>
  </si>
  <si>
    <t>　　城乡居民及村干部参加养老保险县配资金</t>
  </si>
  <si>
    <t>2100199</t>
  </si>
  <si>
    <t>2100199-其他卫生健康管理事务支出</t>
  </si>
  <si>
    <t>　　儿童口腔疾病综合干预项目县级配套补助资金</t>
  </si>
  <si>
    <t>　　公共卫生经费县级配套资金</t>
  </si>
  <si>
    <t>　　健康促进县及卫生县城创建工作经费</t>
  </si>
  <si>
    <t>　　老龄委、爱卫会、红十字会工作经费</t>
  </si>
  <si>
    <t>2100299</t>
  </si>
  <si>
    <t>2100299-其他公立医院支出</t>
  </si>
  <si>
    <t>　　县级公立医院取消药品加成补偿县级配套资金、重点学科建设和人才培养及医疗设备购置补助等、“互联网+健康”网络平台建设县财政补助资金</t>
  </si>
  <si>
    <t>　　县域综合医疗卫生改革工作经费5万元；卫生健康集团工作经费15万元</t>
  </si>
  <si>
    <t>2100301</t>
  </si>
  <si>
    <t>2100301-城市社区卫生机构</t>
  </si>
  <si>
    <t>　　基层医疗机构基本运行经费</t>
  </si>
  <si>
    <t>2100302</t>
  </si>
  <si>
    <t>2100302-乡镇卫生院</t>
  </si>
  <si>
    <t>2100717</t>
  </si>
  <si>
    <t>2100717-计划生育服务</t>
  </si>
  <si>
    <t>　　兑现计划生育“三项制度”奖励扶助资金及“四类人群”独生子女保健费</t>
  </si>
  <si>
    <t>　　家庭医生签约服务县财政补助资金</t>
  </si>
  <si>
    <t>2100403</t>
  </si>
  <si>
    <t>2100403-妇幼保健机构</t>
  </si>
  <si>
    <t>　　保健所免费孕前优生健康检查经费和七免一救助项目工作经费</t>
  </si>
  <si>
    <t>　　用于单位正常运转业务支出或补充办公经费</t>
  </si>
  <si>
    <t>2100401</t>
  </si>
  <si>
    <t>2100401-疾病预防控制机构</t>
  </si>
  <si>
    <t>　　疾控中心运转经费</t>
  </si>
  <si>
    <t>　　慢性病综合防控项目及示范区建设经费</t>
  </si>
  <si>
    <t>　　鼠疫防治专项、地方病防治经费、重性精神病管理治疗项目经费、疫情监测等项目经费</t>
  </si>
  <si>
    <t>2100402</t>
  </si>
  <si>
    <t>2100402-卫生监督机构</t>
  </si>
  <si>
    <t>　　卫生罚没收入用于单位正常运转或补充办公经费</t>
  </si>
  <si>
    <t>　　卫生监督所饮用水卫生监督专项、学校卫生、公共场所监督检查监测工作经费</t>
  </si>
  <si>
    <t>　　城关镇老旧小区治安管理</t>
  </si>
  <si>
    <t>　　新农村周边环境整治、沟渠水利建设、六顷地美丽家园项目实施、化解历年欠款等</t>
  </si>
  <si>
    <t>　　姚伏镇国营前进农场移交社会职能环卫、垃圾清运、路灯电费、公共设施维护及绿化等管理资金</t>
  </si>
  <si>
    <t>　　崇岗镇常青村导洪灌概设施维护费16万元，崇岗新镇区供暖运行费100万元。</t>
  </si>
  <si>
    <t>　　陶乐镇小城镇垃圾清运、路灯电费及公共设施维护费</t>
  </si>
  <si>
    <t>　　崇岗镇煤炭市场综合整治工作经费14万元,税控计量站,监控室运行电费及网络维护费,计量员宿舍水暖电费、办公费等工作经费86万元,园区安全生产监督管理费10万元</t>
  </si>
  <si>
    <t>　　监控中心系统改造、流程改良及更换老化硬件设施等38万元</t>
  </si>
  <si>
    <t>　　园区卫生垃圾清理及绿化管护费，水电费，清扫用工具等日常费用</t>
  </si>
  <si>
    <t>2130502</t>
  </si>
  <si>
    <t>2130502-一般行政管理事务</t>
  </si>
  <si>
    <t>　　脱贫攻坚工作经费</t>
  </si>
  <si>
    <t>2130504</t>
  </si>
  <si>
    <t>2130504-农村基础设施建设</t>
  </si>
  <si>
    <t>　　脱贫攻坚工作县级配套资金</t>
  </si>
  <si>
    <t>2013899</t>
  </si>
  <si>
    <t>2013899-其他市场监督管理事务</t>
  </si>
  <si>
    <t>　　特种设备安全、消费维权等资料印刷费，食品生产环节、流通环节、餐饮领域、食用农产品残留物抽检检测、宣传，企业公示信息抽查服务，食品安全工作，质量监督检验，打击传销等工作经费</t>
  </si>
  <si>
    <t>2010301</t>
  </si>
  <si>
    <t>2010301-行政运行</t>
  </si>
  <si>
    <t>　　审批业务活动经费18万元</t>
  </si>
  <si>
    <t>2010306</t>
  </si>
  <si>
    <t>2010306-政务公开审批</t>
  </si>
  <si>
    <t>　　12345服务热线工作经费10万元</t>
  </si>
  <si>
    <t>　　窗口管理工作经费35万</t>
  </si>
  <si>
    <t>　　政务中心运行费、乡镇民生服务中心网络维护费、政务服务中心政务云平台五级网络工程维护、电子设施维修经费、标准化建设及政务服务培训费90万，政务中心运行费30万。</t>
  </si>
  <si>
    <t>2010303</t>
  </si>
  <si>
    <t>2010303-机关服务</t>
  </si>
  <si>
    <t>　　公共机构节能降耗经费10万</t>
  </si>
  <si>
    <t>　　公寓运行经费20万元</t>
  </si>
  <si>
    <t>　　机关干部就餐补助经费105万</t>
  </si>
  <si>
    <t>　　机管事务中心业务经费9万元</t>
  </si>
  <si>
    <t>　　县委、政府视察、观摩、调研、考核等公务活动经费18万元。</t>
  </si>
  <si>
    <t>　　行政中心及会务中心运行维护、改造费102万元。</t>
  </si>
  <si>
    <t>　　政务中心、人社大楼运行维护费用575万元</t>
  </si>
  <si>
    <t>　　农村综合改革工作经费</t>
  </si>
  <si>
    <t>2080805</t>
  </si>
  <si>
    <t>2080805-义务兵优待</t>
  </si>
  <si>
    <t>　　农村和城市义务兵家属优待金</t>
  </si>
  <si>
    <t>2080901</t>
  </si>
  <si>
    <t>2080901-退役士兵安置</t>
  </si>
  <si>
    <t>　　退役士兵自谋职业一次性经济补偿县级配套资金</t>
  </si>
  <si>
    <t>2082801</t>
  </si>
  <si>
    <t>2082801-行政运行</t>
  </si>
  <si>
    <t>　　退役军人事务管理等工作经费10万元</t>
  </si>
  <si>
    <t>　　乡镇退役军人事务工作经费13万元</t>
  </si>
  <si>
    <t>2082804</t>
  </si>
  <si>
    <t>2082804-拥军优属</t>
  </si>
  <si>
    <t>　　双拥创建经费及八一慰问60万元</t>
  </si>
  <si>
    <t>2101201</t>
  </si>
  <si>
    <t>2101201-财政对职工基本医疗保险基金的补助</t>
  </si>
  <si>
    <t>　　离退休人员及革命伤残军人（二级乙等）医疗费</t>
  </si>
  <si>
    <t>2101202</t>
  </si>
  <si>
    <t>2101202-财政对城乡居民基本医疗保险基金的补助</t>
  </si>
  <si>
    <t>　　城乡居民医疗保险财政补助资金</t>
  </si>
  <si>
    <t>2101504</t>
  </si>
  <si>
    <t>2101504-信息化建设</t>
  </si>
  <si>
    <t>　　一卡通网络租赁费60万元、统筹城乡网络建设及维护费、数据中心建设及村级定点医疗机构信息化建设10万元</t>
  </si>
  <si>
    <t>2101550</t>
  </si>
  <si>
    <t>2101550-事业运行</t>
  </si>
  <si>
    <t>　　政策宣传、人员培训及购买票据费用等10万元，医疗救助工作经费5万元</t>
  </si>
  <si>
    <t>2060101</t>
  </si>
  <si>
    <t>2060101-行政运行</t>
  </si>
  <si>
    <t>　　创新驱动战略实施工作经费</t>
  </si>
  <si>
    <t>2060499</t>
  </si>
  <si>
    <t>2060499-其他技术研究与开发支出</t>
  </si>
  <si>
    <t>　　科技三项、科技成果转化、科技创新研发财政后补助</t>
  </si>
  <si>
    <t>2013701</t>
  </si>
  <si>
    <t>2013701-行政运行</t>
  </si>
  <si>
    <t>　　电子政务外网光纤专线线路租用费22.2万元</t>
  </si>
  <si>
    <t>　　网络安全管理经费等项目27.8万元</t>
  </si>
  <si>
    <t>　　网络意识形态管理经费等项目29万元</t>
  </si>
  <si>
    <t>2013202</t>
  </si>
  <si>
    <t>2013202-一般行政管理事务</t>
  </si>
  <si>
    <t>　　干部教育培训35万元、庆祝“七一”建党工作15万元、人才工作经费10万元、党史工作经费5万元、非公企业党建指导员和社会组织党务工作经费（石党组通〔2019〕46号）24万元</t>
  </si>
  <si>
    <t>　　关工委工作经费9万元；延安精神研究会工作经费9万元；老年大学活动经费9万元；离退休干部党组织建设工作经费14万元</t>
  </si>
  <si>
    <t>　　基层党建工作及村书记、社区书记教育培训经费20万元；公务员（选调生）招录及培训工作经费6万元</t>
  </si>
  <si>
    <t>2019999</t>
  </si>
  <si>
    <t>2019999-其他一般公共服务支出</t>
  </si>
  <si>
    <t>　　党群服务中心建设经费</t>
  </si>
  <si>
    <t>　　非公企业和社会组织党建项目补助经费</t>
  </si>
  <si>
    <t>　　农村党员教育培训及农村基层党建专项经费</t>
  </si>
  <si>
    <t>　　为民服务资金</t>
  </si>
  <si>
    <t>2013101</t>
  </si>
  <si>
    <t>2013101-行政运行</t>
  </si>
  <si>
    <t>　　全县机关事业单位网上名称管理经费10万元，财政一体化工资审核网络维护费2万元，机构编制管理系统及编制库维护费3万元</t>
  </si>
  <si>
    <t>　【999002】平罗县气象局</t>
  </si>
  <si>
    <t>2200501</t>
  </si>
  <si>
    <t>2200501-行政运行</t>
  </si>
  <si>
    <t>　　气象津贴补助</t>
  </si>
  <si>
    <t>2200509</t>
  </si>
  <si>
    <t>2200509-气象服务</t>
  </si>
  <si>
    <t>　　气象服务保障经费</t>
  </si>
  <si>
    <t>2010799</t>
  </si>
  <si>
    <t>2010799-其他税收事务支出</t>
  </si>
  <si>
    <t>　　税收征收工作经费</t>
  </si>
  <si>
    <t>　　2019年度部门目标考核奖及“两节”慰问经费</t>
  </si>
  <si>
    <t>　　干部职工正常工资晋级和死亡丧葬费</t>
  </si>
  <si>
    <t>　　国开行项目建设基金还本付息</t>
  </si>
  <si>
    <t>　　化解工程类隐性债务资金支出</t>
  </si>
  <si>
    <t>　　平罗县公共服务中心项目还本付息</t>
  </si>
  <si>
    <t>　　西区水厂国债转贷还本金</t>
  </si>
  <si>
    <t>　　政府债券资金还本付息</t>
  </si>
  <si>
    <t>　　棚户区改造项目2014项目（二期）还本付息</t>
  </si>
  <si>
    <t>　　2020年预备费</t>
  </si>
  <si>
    <t>2300602</t>
  </si>
  <si>
    <t>2300602-专项上解支出</t>
  </si>
  <si>
    <t>　　城镇土地使用税40%部分上解自治区资金</t>
  </si>
  <si>
    <t>23201</t>
  </si>
  <si>
    <t>23201-中央政府国内债务付息支出</t>
  </si>
  <si>
    <t>　　地方政府债券及置换债券利息支出</t>
  </si>
  <si>
    <t>2111199</t>
  </si>
  <si>
    <t>2111199-其他污染减排支出</t>
  </si>
  <si>
    <t>　　第一、二污水处理厂运行费</t>
  </si>
  <si>
    <t>　　翰泉海生态园林木管护费</t>
  </si>
  <si>
    <t>2020年自治区财政补助平罗县基数表</t>
  </si>
  <si>
    <t>项目</t>
  </si>
  <si>
    <t>自治区财力性转移支付补助合计</t>
  </si>
  <si>
    <t>返还收入</t>
  </si>
  <si>
    <t>一般转移支付收入</t>
  </si>
  <si>
    <t xml:space="preserve">    体制补助</t>
  </si>
  <si>
    <t>专项转移支付补助</t>
  </si>
  <si>
    <t>自治区专项转移支付补助</t>
  </si>
  <si>
    <t>一般公共预算专项转移支付</t>
  </si>
  <si>
    <t>政府性基金补助收入</t>
  </si>
  <si>
    <t>2020年自治区补助专项转移支付资金明细表（一般公共预算）</t>
  </si>
  <si>
    <t xml:space="preserve">                                          单位：万元</t>
  </si>
  <si>
    <t>序号</t>
  </si>
  <si>
    <t>支出功能       分类科目</t>
  </si>
  <si>
    <t>关于提前下达2020年部分中央财政城镇保障性安居工程补助资金预算的通知</t>
  </si>
  <si>
    <t>关于提前下达2020年统计专项业务经费预算指标的通知</t>
  </si>
  <si>
    <t>关于下达2020年中央节能减排（循环经济试点示范项目）补助资金的通知</t>
  </si>
  <si>
    <t xml:space="preserve">关于提前下达2020年公安交通安全管理专项资金预算指标的通知 </t>
  </si>
  <si>
    <t>关于提前下达2020年全区妇联工作保障经费和城乡贫困妇女“两癌”救助资金预算指标的通知</t>
  </si>
  <si>
    <t>关于提前下达2020年自治区政法专项预算指标的通知</t>
  </si>
  <si>
    <t>关于提前下达2020年宗教教职人员生活补助资金预算指标的通知</t>
  </si>
  <si>
    <t>关于提前下达2020年度电子商务进农村综合示范项目资金预算的通知</t>
  </si>
  <si>
    <t>关于提前下达2020年自治区困难残疾人生活补贴和重度残疾人护理补贴预算指标的通知</t>
  </si>
  <si>
    <t>关于提前下达2020年中央优抚对象医疗保障经费预算指标的通知</t>
  </si>
  <si>
    <t>关于提前下达2020年中央和自治区优抚对象补助经费预算指标的通知</t>
  </si>
  <si>
    <t>2082101/2082102</t>
  </si>
  <si>
    <t>关于提前下达2020年中央和自治区困难群众救助补助资金预算的通知</t>
  </si>
  <si>
    <t>关于提前下达2020年农村党组织为民服务资金和山区九县（区）村干部任职补贴资金并核定补助基数的通知</t>
  </si>
  <si>
    <t>关于提前下达2020年中央对地方审计专项补助经费预算指标的通知</t>
  </si>
  <si>
    <t>关于提前下达2020年城乡居民基本养老保险中央财政一般性转移支付资金的通知</t>
  </si>
  <si>
    <t>关于提前下达2020年大学生志愿服务西部计划村（社区）团支部书记岗位津贴和乡镇（街道）团组织工作经费预算指标的通知</t>
  </si>
  <si>
    <t>关于提前下达2020年中央财政产粮大县奖励资金预算的通知</t>
  </si>
  <si>
    <t xml:space="preserve">关于提前下达2020年高校毕业生“三支一扶”计划中央及自治区补助资金的通知 </t>
  </si>
  <si>
    <t xml:space="preserve">关于提前下达2020年中央及自治区就业补助资金预算指标的通知 </t>
  </si>
  <si>
    <t>关于提前下达2020年中央财政林业改革发展资金预算指标的通知</t>
  </si>
  <si>
    <t xml:space="preserve">关于提前下达2020年普惠金融发展专项资金预算指标的通知 </t>
  </si>
  <si>
    <t>关于提前下达2020年部分自治区财政城镇保障性安居工程专项资金（第一批）的通知</t>
  </si>
  <si>
    <t>关于提前下达2020年中央财政林业草原生态保护恢复资金预算指标的通知</t>
  </si>
  <si>
    <t>关于提前下达2020年自治区本级财政专项扶贫资金预算指标的通知</t>
  </si>
  <si>
    <t>关于提前下达2020年大中型水库移民后期扶持资金预算指标的通知</t>
  </si>
  <si>
    <t>关于提前下达2020年中央和自治区农村综合改革转移支付资金预算指标的通知</t>
  </si>
  <si>
    <t xml:space="preserve">关于提前下达2020年中央水利发展资金预算指标的通知 </t>
  </si>
  <si>
    <t>关于提前下达2020年农业保险保险费补贴资金预算指标的通知</t>
  </si>
  <si>
    <t>关于提前下达2020年中央财政农村危房改造补助资金预算指标的通知</t>
  </si>
  <si>
    <t>关于提前下达2020年城乡居民基本养老保险自治区补助资金的通知</t>
  </si>
  <si>
    <t>关于提前下达2020年结算2017年-2019年自治区城乡居民基本医疗保险财政补助资金的通知</t>
  </si>
  <si>
    <t>关于提前下达2020年中央财政城乡居民医疗补助资金预算指标的通知</t>
  </si>
  <si>
    <t>关于提前下达2020年度商务发展促进资金的通知</t>
  </si>
  <si>
    <t>关于提前下达2020年度会展业务发展专项资金的通知</t>
  </si>
  <si>
    <t>关于提前下达2020年车辆购置税交通逐项预算指标（第一批）的通知</t>
  </si>
  <si>
    <t>关于提前下达2020年节能减排补助资金预算指标的通知</t>
  </si>
  <si>
    <t>关于提前下达2020年市场监管补助资金预算的通知</t>
  </si>
  <si>
    <t xml:space="preserve">关于提前下达2020年自治区水利发展资金预算指标的通知 </t>
  </si>
  <si>
    <t>关于提前下达2020年自治区财政残疾人事业发展补助预算指标的通知</t>
  </si>
  <si>
    <t>关于提前下达2020年中央财政残疾人事业发展补助预算指标的通知</t>
  </si>
  <si>
    <t>关于提前下达2020年新型工业化发展专项预算指标的通知</t>
  </si>
  <si>
    <t>关于提前下达2020年中央和自治区本级部分农业专项资金预算的通知</t>
  </si>
  <si>
    <t xml:space="preserve">关于下达2017年农村客运 出租车等行业成品油价格改革财政补贴预算指标的通知 </t>
  </si>
  <si>
    <t>2100408</t>
  </si>
  <si>
    <t>2020年基本公共卫生服务补助资金</t>
  </si>
  <si>
    <t>2100499</t>
  </si>
  <si>
    <t xml:space="preserve">关于提前下达2020年其他公共卫生服务项目补助资金预算的通知 </t>
  </si>
  <si>
    <t>提前告知2020年其他公共卫生服务项目资金</t>
  </si>
  <si>
    <t>2020年提前告知公立医院综合改革补助资金</t>
  </si>
  <si>
    <t>提前告知2020年“千名医师下基层”活动补助资金</t>
  </si>
  <si>
    <t>提前告知2020年医疗服务能力提升-卫生健康人才培养项目补助资金</t>
  </si>
  <si>
    <t>2100399</t>
  </si>
  <si>
    <t>提前告知中央2020年基本药物制度补助资金</t>
  </si>
  <si>
    <t>提前告知2020年医疗服务与保障能力提升（中医药事业传承与发展部分）项目资金分配表</t>
  </si>
  <si>
    <t xml:space="preserve">关于提前下达2020年交通运输体制改革转移支付预算指标的通知 </t>
  </si>
  <si>
    <t xml:space="preserve">关于提前下达2020年中央及自治区体育项目资金预算指标的通知 </t>
  </si>
  <si>
    <t>2101302</t>
  </si>
  <si>
    <t>提前告知2020年疾病应急救助基金分配意见表</t>
  </si>
  <si>
    <t xml:space="preserve">关于提前下达中央2020年非物质文化遗产保护专项资金预算指标的通知 </t>
  </si>
  <si>
    <t xml:space="preserve">关于提前下达2020年美术馆公共图书馆 文化馆（站）免费开放补助资金预算指标的通知 </t>
  </si>
  <si>
    <t xml:space="preserve">关于提前下达2020年中央引导地方科技发展资金预算指标的通知 </t>
  </si>
  <si>
    <t>提前告知2020年中央补助重大传染病防控项目资金</t>
  </si>
  <si>
    <t>提前告知2020年卫生健康事务管理—基本公共卫生服务工作经费</t>
  </si>
  <si>
    <t>关于提前下达2020年科技项目资金预算指标的通知</t>
  </si>
  <si>
    <t>关于提前下达2020年第一批自治区财政林业补助资金预算指标的通知</t>
  </si>
  <si>
    <t xml:space="preserve">关于提前下达2020年自然资源领域项目资金的通知 </t>
  </si>
  <si>
    <t xml:space="preserve">关于提前下达2020年现代职业教育质量提升计划中央资金和自治区职业教育资金预算的通知 </t>
  </si>
  <si>
    <t xml:space="preserve">关于提前下达2020年中央和自治区城乡义务教育补助经费预算的通知 </t>
  </si>
  <si>
    <t xml:space="preserve">关于提前下达2020年学前教育中央和自治区专项资金预算指标的通知 </t>
  </si>
  <si>
    <t xml:space="preserve">关于提前下达2020年中央补助地方公共文化服务体系建设专项资金（第一批）预算指标的通知 </t>
  </si>
  <si>
    <t xml:space="preserve">关于提前下达部分教育专项资金预算指标的通知 </t>
  </si>
  <si>
    <t xml:space="preserve">关于提前下达2020年改善普通高中学校办学条件补助资金预算指标的通知 </t>
  </si>
  <si>
    <t xml:space="preserve">关于下达2020年特殊教育资金预算指标的通知 </t>
  </si>
  <si>
    <t xml:space="preserve">关于提前下达2020年义务教育薄弱环节改善与能力提升补助资金预算的通知 </t>
  </si>
  <si>
    <t>关于提前下达2020年中央和自治区学生资助补助经费预算的通知</t>
  </si>
  <si>
    <t>2020年平罗县一般公共预算财政拨款“三公”经费支出表</t>
  </si>
  <si>
    <t xml:space="preserve">                                                                            单位：万元</t>
  </si>
  <si>
    <t>2019年执行数（决算数）</t>
  </si>
  <si>
    <t>因公出国（境）费</t>
  </si>
  <si>
    <t>公务用车购置及运行费</t>
  </si>
  <si>
    <t>公务接待费</t>
  </si>
  <si>
    <t>公务用车购置费</t>
  </si>
  <si>
    <t>公务用车运行费</t>
  </si>
  <si>
    <t>2019年平罗县政府一般债务限额和余额情况表</t>
  </si>
  <si>
    <r>
      <rPr>
        <b/>
        <sz val="10.5"/>
        <rFont val="宋体"/>
        <charset val="134"/>
      </rPr>
      <t>项目</t>
    </r>
    <r>
      <rPr>
        <b/>
        <sz val="10.5"/>
        <rFont val="Times New Roman"/>
        <charset val="0"/>
      </rPr>
      <t xml:space="preserve"> </t>
    </r>
  </si>
  <si>
    <t xml:space="preserve">一般债务 </t>
  </si>
  <si>
    <r>
      <rPr>
        <sz val="10.5"/>
        <rFont val="宋体"/>
        <charset val="134"/>
      </rPr>
      <t>政府债务限额</t>
    </r>
    <r>
      <rPr>
        <sz val="10.5"/>
        <rFont val="Times New Roman"/>
        <charset val="0"/>
      </rPr>
      <t xml:space="preserve"> </t>
    </r>
  </si>
  <si>
    <t>政府债务余额</t>
  </si>
  <si>
    <t>2020年平罗县预算项目绩效目标公开表</t>
  </si>
  <si>
    <t>2020年度资金总额</t>
  </si>
  <si>
    <t>项目内容</t>
  </si>
  <si>
    <t>绩效目标</t>
  </si>
  <si>
    <t>总计</t>
  </si>
  <si>
    <t>一般公共预算财政</t>
  </si>
  <si>
    <t>政府性基金预算财政拨款</t>
  </si>
  <si>
    <t>财政拨款收入安排</t>
  </si>
  <si>
    <t>　中国共产党平罗县委员会办公室</t>
  </si>
  <si>
    <t>　　会议费及公务费、电子政务内网电路租用等项目</t>
  </si>
  <si>
    <t>保障2020年县委全委会议、四套班子联席会议、现场观摩会议20次，保障电子政务网电路运行等。</t>
  </si>
  <si>
    <t>　平罗县档案局</t>
  </si>
  <si>
    <t>　　档案馆档案保护及档案监督指导工作经费</t>
  </si>
  <si>
    <t>出版《平罗年鉴》700册，达到出版标准，不断提高出版质量和编纂质量，发挥《平罗年鉴》资政、存史、育人的作用</t>
  </si>
  <si>
    <t>　中国共产党平罗县委员会宣传部</t>
  </si>
  <si>
    <t>　　《石嘴山日报-平罗人》专版、石嘴山电视台《平罗窗》宣传等项目</t>
  </si>
  <si>
    <t>年内完成刊登《石嘴山日报-平罗人》石嘴山电视台《平罗窗》52期，新闻媒体专刊5期，印刷中心组理论学习、干部理论学习资料2000份，大型公益广告宣传3期，文明单位创建，征订党报党刊10种，“活力平罗”手机客户端宣传200次、电宁夏新闻网宣传工作、意识形态工作宣传200次。</t>
  </si>
  <si>
    <t>　　扫黄打非、新闻出版、行政审批、新时代文明实践活动、“五城联创”工作等项目</t>
  </si>
  <si>
    <t>年内完成扫黄打非基层站点建设100个，建成新时代文明实践中心6个，宣传“五城联创”30次，全年确保融媒体运行畅通，新闻出版培训2次等。大力营造宣传氛围、推动“五城联创”深入开展，融媒体中心高效运行、拓展新时代文明实践中心试点工作，营造向上向善的正能量意识形态，扶持优秀出版物、扶持原创、扶持精品。</t>
  </si>
  <si>
    <t>　中国共产主义青年团平罗县委员会</t>
  </si>
  <si>
    <t>　　大学生志愿者社会保险项目</t>
  </si>
  <si>
    <t>为41名大学生西部计划志愿者购买社会保险，为大学生西部计划志愿者服务提供保障，调动积极性。</t>
  </si>
  <si>
    <t>　　青年工作经费、未成年人保护工作、基层团组织建设、青少年思想道德建设、预防青少年违法、大学生志愿者管理、希望工程工作等项目</t>
  </si>
  <si>
    <t>举办全县团干部培训班一期，覆盖85%的基层团干部.开展青少年理想信念教育，加强青少年思想道德建设，青少年覆盖率80%。</t>
  </si>
  <si>
    <t>　中国共产党平罗县委员会政策研究室</t>
  </si>
  <si>
    <t>编印考核细则汇编160份，订购53套党报党刊，组织干部培训，提高县域基金高质量发展。</t>
  </si>
  <si>
    <t>　平罗县妇女联合会</t>
  </si>
  <si>
    <t>　　妇儿工委经费、“三八”妇女节、妇女儿童之家建设及“和谐家庭”建设经费、妇女工作保障等项目</t>
  </si>
  <si>
    <t>年内开展“三八”妇女节表彰大会1次，“六一”儿童节慰问学校5所，创建基层妇女儿童之家示范点13个，重要节庆开展慰问三留守人员4次，开展基层妇联培训工作3次，开展农村妇女创业担保贷款工作培训3次。维护妇女儿童合法权益、促进社会和谐发展、带领全县妇女创业致富。</t>
  </si>
  <si>
    <t>　中共平罗县政法委员会</t>
  </si>
  <si>
    <t>　　社会治安综合治理工作经费、防邪教工作经费、涉法涉诉人员化解、稳控工作等经费。</t>
  </si>
  <si>
    <t>召开政法会议3次，开展宣传教育、线索排查等20次，提高群众对社会治安综合治理知晓率，办理线索专办率达100%。</t>
  </si>
  <si>
    <t>召开全县司法救助会议4次，司法救助50人次，落实中央、自治区、市政法工作方针政策，促进社会稳定和谐。</t>
  </si>
  <si>
    <t>　　雪亮工程建设项目</t>
  </si>
  <si>
    <t>建设村居综治中心视频联网运用、增加农村（居）重点部位、道路视频监控，逐步实现村（居）监控13套，监控系统覆盖全县村居委，改善城乡治安环境，替身社会综合治理水平。</t>
  </si>
  <si>
    <t>　平罗县人民代表大会常务委员会办公室本级</t>
  </si>
  <si>
    <t>　　常委会议</t>
  </si>
  <si>
    <t>召开人大常委会议6册，倾听人民的意见和建议，接受人民的监督，提高政府公共服务水平。</t>
  </si>
  <si>
    <t>　　人大代表培训</t>
  </si>
  <si>
    <t>组织代表外出培训2次，培训代表16人，提高代表履职能力，倾听民声，反映民意。</t>
  </si>
  <si>
    <t>　人大代表议案（意见、建议）办理工作</t>
  </si>
  <si>
    <t>督办代表议案、建议40件，督办政府十件民生实事10件，对督办的人大代表进行培训、督办，解决社会聚焦和百姓关切问题。</t>
  </si>
  <si>
    <t>　　十七届四次人代会经费</t>
  </si>
  <si>
    <t>召开十七届人民代表大会第四次会议，人代会代表的住宿、就餐、农民代表务工补贴、制作各种证件及会议所需物品购置。</t>
  </si>
  <si>
    <t>　　乡镇人大工作经费</t>
  </si>
  <si>
    <t>为乡镇人大全年办公、代表培训提供保障，规范乡镇人大工作更加规范。</t>
  </si>
  <si>
    <t>　　预决算审查咨询委员会审查经费</t>
  </si>
  <si>
    <t>召开预决算审查委员会委员预决算草案及预算调整方案审查会议4次，组织预决算审查委员会委员的培训2次，维护预算联网监督日常运行。规范预算执行和预算调整。</t>
  </si>
  <si>
    <t>　平罗县人民政府办公室本级</t>
  </si>
  <si>
    <t>保障县政府及县政府办承办各类会议经费及县政府领导正常公务活动经费。</t>
  </si>
  <si>
    <t>购买打字印刷服务，保障县政府及县政府办全年上、下行文及平行文和相关材料高效运行。</t>
  </si>
  <si>
    <t>1.全国、区、市“两会”及敏感时期信访维稳和进京赴银到市驻访维稳工作经费。 2.信访工作责任目标管理考核“五无”乡镇、部门、无访村（社区）兑现以奖代补资金。 3.解决历史遗留及信访问题资金。</t>
  </si>
  <si>
    <t>本年度县委、政府重点工作正常督察工作开展100件，年度县委、政府重点工作正常开展.</t>
  </si>
  <si>
    <t>印制政府公报4期，宣传政务公开资料18000册，购置办公设备采购17套，逐步提升政务公开理念，打造服务性政府、法制政府。</t>
  </si>
  <si>
    <t>政务网络、政府办局域网、网上信访信息系统及办公设备运行维护80台，保障办公设备安全稳定，稳步提升政务网络、政府办局域网、网上信访信息系统设备正常使用。</t>
  </si>
  <si>
    <t>　中国人民政治协商会议平罗县委员会办公室本级</t>
  </si>
  <si>
    <t>目标1：收集整理我县经济社会各项成果，编辑出版文史资料3套，图书整体反映了平罗经济社会发展情况，有效提升平罗社会影响力。</t>
  </si>
  <si>
    <t>　　常委会议经费</t>
  </si>
  <si>
    <t>目标1：按政协常委会议组织召开5次会议，履行政协常委会各项工作责任，完成对平罗经济社会发展各项议题，提高政治协商监督工作的成效。</t>
  </si>
  <si>
    <t>目标1：组织召开县政协十一届四次会议，提升人民政协服务人民的水平。</t>
  </si>
  <si>
    <t>　　政协委员联系点经费</t>
  </si>
  <si>
    <t>目标1：有效办理十一届四次政协会议提案，积极履行政协委员和人民群众履职对政协工作的认可。</t>
  </si>
  <si>
    <t>目标1：年内对委员政协理论知识和履职能力培训1-2次，培训人数50人。</t>
  </si>
  <si>
    <t>目标1:本年度办理提案率达100%，解决社会聚焦和群众关切的各项问题。</t>
  </si>
  <si>
    <t>　中共平罗县纪律检查委员会本级</t>
  </si>
  <si>
    <t>目标1：拓展纪检监察宣传工作，提升纪检监察问题线索收集面；目标2：规范信访室、谈话室5间,维护纪检监察网1个，微信平台1个；目标3：维护电子廉政档案系统，确保党员领导干部严守政治关。</t>
  </si>
  <si>
    <t>目标：开展巡察培训3轮次，聘请第三方服务机构1家，维护巡察信息系统1个，确保巡察工作顺利开展。</t>
  </si>
  <si>
    <t>目标：建设派驻纪检组和乡镇纪委21个，改造升级党员干部教育基地2个，提升纪委监委工作效率和质量。</t>
  </si>
  <si>
    <t>　中国共产党平罗县委员会统一战线工作部</t>
  </si>
  <si>
    <t>目标1：创建区、市、县民族团结示范单位30个，认真贯彻落实党的民族政策，牢固树立马克思主义民族观，促进各民族交往交流交融，为铸牢中华民族共同体意识、创造各民族共居共学共事共乐的社会条件、巩固和发展平等团结互助和谐的社会主义民族关系，促进全县经济社会发展。</t>
  </si>
  <si>
    <t>目标1：年内举办党外人士培训4次，加强对10个民主党派管理，节日慰问宗教人士、党外人士60人，创建和谐寺观教堂25个，提高党外干部政策理论水平，社会大局持续稳定。</t>
  </si>
  <si>
    <t>1、开展宗教政策宣讲活动4 场次，目标：2推进乡村宗教事务依法管理试点工作目标；3、开展“四进”宗教场所活动10 场次；加强宗教事务依法管理，提升宗教人士素质，促进社会和谐稳定，提升群众安全感。</t>
  </si>
  <si>
    <t>　平罗县工商业联合会</t>
  </si>
  <si>
    <t>目标1：开展工商联、商会考察调研、宣传培训、公益事业活动4场次，建设行业商协会2个，阵地建设1个，提升工商联服务当地经济社会和非公有制经济企业发展的能力。</t>
  </si>
  <si>
    <t>　平罗县发展和改革局本级</t>
  </si>
  <si>
    <t>目标1：实施行政事业性收费和经营性收费清单管理，收费政策执行准确度明显提高。 目标2：开展2020年行政事业性收费年度审核、收费统计报告，掌握我县行政事业性收费底数，为非税收入管理提供准确数据。 目标3：对涉及我县政府管理的行政事业性收费、经营性收费进行公示、公告，提高收费的透明度，群众对收费政策的知晓度明显提升。</t>
  </si>
  <si>
    <t>　　价格调节基金</t>
  </si>
  <si>
    <t>目标1：强化菜价保险政策的宣传和引导，扩大保险的覆盖面；
 目标2：加强参保农户的核查工作，规范投保、理赔工作；
 目标3：保障菜农利益，促进蔬菜生产供应，维护市场蔬菜价格基本稳定。</t>
  </si>
  <si>
    <t>保障辖区内城镇常住人口“每人每天（大米、面粉）0.5公斤10天的用量，食用油每人每天0.25公斤10天的用量”。</t>
  </si>
  <si>
    <t>目标1：每年平均给公安局做150起案件，该工作需要现场实物勘验，市场价格调查及周边市场价格调查。
 目标2：县属水利工程供水价格、热电联产热力出厂价格、公办幼儿园收费、公办养老机构基本服务收费等成本监审。</t>
  </si>
  <si>
    <t>　　项目前期策划、规划的的编制论证、考察、评审建设方案，项目建议书及可研报告的编制，重点项目</t>
  </si>
  <si>
    <t>目标1：开展对拟报送的60项目可行性研究报告、初步设计及建设方案聘请第三方或专家进行咨询论证。对150个项目进行前期勘察、审批、监管、验收全过程掌握每个项目基本情况。目标2：办好每季度的重点项目开工仪式，提升全县经济效益。</t>
  </si>
  <si>
    <t>目标1：开展2014-2019年政府投资项目审核20个单位，聘请6位概算审核专家，加强政府投资项目管理，节约政府资金 目标2：逐步提升各乡镇及部门项目文本的编制质量</t>
  </si>
  <si>
    <t>　平罗县统计局本级</t>
  </si>
  <si>
    <t>印刷《2018年统计年鉴》300本，印刷《统计信息手册》2160册、《石嘴山年鉴》入刊费，开展全县生态移民20户调查统计，48户商业企业抽样调查，组织200名能源统计员、100名服务业统计员380名统计年报统计员培训等。开展乡镇农民收入调查经费、主要畜禽监测调查经费、农产量及中间消耗调查经费、月度劳动抽样调查、城乡一体化住户调查经费、新农村示范村农民收入监测经费、劳动力调查、居民消费价格指数调查等。</t>
  </si>
  <si>
    <t>　平罗县审计局本级</t>
  </si>
  <si>
    <t>目标1：2020年保质保量完成审计项目计划44个；
目标2：配合区、市完成政策跟踪审计等，推进区域治理体系和治理能力；
目标3：加强对领导干部行使权力的制约和监督，推进党风廉政建设和反腐败工作。</t>
  </si>
  <si>
    <t>　石嘴山市生态环境局平罗分局本级</t>
  </si>
  <si>
    <t>环境监察执法及监测业务工作经费、环境影响评价专家评审费、平罗县大水沟水源地水土涵养绿化苗木灌溉专项费用、威镇湖截流净化运行经费</t>
  </si>
  <si>
    <t>目标1：聘用15名环境监察执法及监察人员，聘请5名环境影响评价专家加强环境监察执法能力，拓展环境监测业务范围，环境影响评价更加专业化。目标2：平罗县大水沟水源地水土涵养绿化苗:468.5亩，苗木成活率增长、威镇湖截流净化项目正常运行，持续改善环境空气质量。</t>
  </si>
  <si>
    <t>新购3辆降水除尘车辆，平罗县城及园区28辆降水除尘车辆燃油、保险等费用，持续改善平罗县城及园区空气质量</t>
  </si>
  <si>
    <t>　平罗县财政局本级</t>
  </si>
  <si>
    <t>制定2020年财政支农政策培训班计划和班次，培训人员330人，主要是乡村两级干部，掌握最新财政支农政策并当好宣传员，掌握财政财务实操和管理</t>
  </si>
  <si>
    <t>目标1：规范国有企业经营行为，强化国有企业财务监督:目标2：顺利填:25户国有企业财务决算报表。</t>
  </si>
  <si>
    <t>建设农村公益事业项目50个，改善农村基层设施，提升农村环境综合治理能力。</t>
  </si>
  <si>
    <t>　　项目资金绩效评价、综合治税工作经费、财政信息化建设、部门预决算培训、编制经费，预算法及会计制度培训费等工作经费</t>
  </si>
  <si>
    <t>目标1：开展2020年项目支出绩效评价项目15个，开展预算绩效管理培训1期，购置信息化设备35台，开展行政事业单国有资产评估拍卖项目15项。目标2：获取国有资产收益5000万元，盘活闲置国有资产。目标3：优化财政资源配置，提高财政资金使用效益，提升预算绩效管理水平。</t>
  </si>
  <si>
    <t>　平罗县商务和促进投资局本级</t>
  </si>
  <si>
    <t>目标1：元旦、春节市场蔬菜供应560吨，投放储备蔬菜符合农产品质量标准，有效调控市场供应，保障节日市场供应稳定。</t>
  </si>
  <si>
    <t>目标1：完成电商交易突破额8亿元，培育年销售额500万元以上企业2家，开发营销电商品牌5家，建设电商快递末端综合服务场所10个。目标2：增加农村合作社、农村生产企业销售额，替身便民、利民惠民服务。</t>
  </si>
  <si>
    <t>目标1：完成全县对外经济技术交流合作目标任务，发展县域经济，促进税收增收。</t>
  </si>
  <si>
    <t>　中国共产党平罗县委员会党校本级</t>
  </si>
  <si>
    <t>1、更新教学设备
2、增强针对性和有效性，撰写理论文章和调研报告
3、教学基地建设</t>
  </si>
  <si>
    <t>1、加强水、电、暖、电梯、消防等设备的检修维护。 2、做好综合楼、水电、日常维护及维修，保障综合大楼正常运行。3.提高办公楼设备设施运行。</t>
  </si>
  <si>
    <t>1、承办县委和政府移机相关部门举办的培训班
2、开展县委关于党校工作决策及干部培训计划
3、全面增强工作本领，具备胜任新时代中国特色社会主义事业发展要求的知识能力</t>
  </si>
  <si>
    <t>　平罗县司法局本级</t>
  </si>
  <si>
    <t>　　安置帮教工作、社区矫正工作经费</t>
  </si>
  <si>
    <t>目标1：社区矫正适用前调查评估工作中车辆燃油费、修理费等；规范接收社区服刑人员，设立监管档案； 
目标2：对刑满释放人员进行接茬登记；接送重点人员；
目标3：开展社区服刑人员警示教育、培训；对困难、残疾、患病社区服刑人员进行慰问； 
目标4：开展宣传教育，扩大宣传面，增强社区服刑人员守法意识，提高群众知晓率；加强社区矫正和安置帮教人员监督管理工作，进一步提高社区服刑和刑满释放人员的帮教水平，减少重新违法犯罪，维护社会和谐稳定。</t>
  </si>
  <si>
    <t>　　普法宣传教育经费、人民调解“议案定补”、人民调解“四张网”建设、法律援助专项经费14万元</t>
  </si>
  <si>
    <t>开展各类宣传活动12场，提升群众法治意识和法治理念，带动全年法治宣传教育工作深入开展。</t>
  </si>
  <si>
    <t>　　依法行政和行政复议、法治政府建设工作、行政执法人员培训，政府聘用律师顾问团等</t>
  </si>
  <si>
    <t>目标1：制作宣传品和宣传展板，坚持依法行政，强化行政复议和应诉工作，深入推进法治政府建设和法治政府建设示范创建；
 目标2：强化行政执法人员资格管理，开展行政执法人员培训和执法资格考试，不断提高执法人员依法执政、依法行政水平；
 目标3：规范管理政府法律顾问，兑现政府聘用法律顾问团报酬和工作经费，为政府提供专业的法律服务。</t>
  </si>
  <si>
    <t>　平罗县公安局本级</t>
  </si>
  <si>
    <t>1：于2016年6月30日前完成2015年智能交通智能图控系统建设项目14处电警、18处信号灯控制系统、9处高清违停抓拍系统、1处超速抓拍系统、200路高清监控、21路简易卡口建设任务。 2、建设13处闯红灯抓拍系统、11处违停抓拍系统、14处大货车闯禁行系统、4处超速抓拍系统、30处简易卡口系统、916路二三级场所高清监控系统、30家行业场所自建设系统接入、老旧监控系统为期一年维护。 3：2017年立项建设5处老旧电子警察升级改造,新建4处超速抓拍,100路简易卡口,1处闯红灯抓拍,及刀锋猎鹰系统，2019年年初完成建设任务。</t>
  </si>
  <si>
    <t>年内开展禁毒预防教育宣传4次，订阅1000份报刊杂志，印刷80000份宣传册为30名吸毒康复人员进行药物治疗，补助10个标准化社区戒毒康复工作站及5个毒品预防教育示范学校，开展4次禁毒培训，聘用50名社区戒毒康复专职人员，保障欣安就业基地正常运行。</t>
  </si>
  <si>
    <t>通过安装交通信号灯及电子警察监控系统，可实现对交通的有序分流，规范行车秩序，消除安全隐患，预防交通事故，保护人民群众生命和财产安全。
通过改造智能交通信号机,改造信号灯头,增设人行横道灯,提高了交通安全科技水平,规范行车秩序,提升交通管理水平。</t>
  </si>
  <si>
    <t>通过安装交通信号灯及电子警察监控系统，可实现对交通的有序分流，规范行车秩序，消除安全隐患，预防交通事故，保护人民群众生命和财产安全。</t>
  </si>
  <si>
    <t>通过安装交通信号灯及电子警察监控系统，可实现对交通的有序分流，规范行车秩序，消除安全隐患，预防交通事故，保护人民群众生命和财产安全。
 通过建设一批交通安全设施，消除一批安全隐患，有效预防和减少了交通事故，保护了人民群众生命财产安全。
有效提升了全县交通安全管理水平，群众满意度提到明显提升。</t>
  </si>
  <si>
    <t>通过安装交通信号灯及电子警察监控系统，可实现对交通的有序分流，规范行车秩序，消除安全隐患，预防交通事故，保护人民群众生命和财产安全。
通过改造智能交通信号机,改造信号灯头,增设人行横道灯,提高了交通安全管理科技水平,规范行车秩序,提升交通管理水平。
通过增加磁盘列阵及硬盘,增加全县智能交通设备后台储存容量。</t>
  </si>
  <si>
    <t>在车辆管理所院内建设一栋2139.2平方米三层框架结构的业务用房及两栋36平方米一层门房，用于城关派出所办案业务使用。</t>
  </si>
  <si>
    <t>在平罗县公安局现有土地内建设两栋一层用房，总建筑面积为306.3平方米，其中门房建筑面积261.7平方米，信访室及餐厅建筑面积44.6平方米。</t>
  </si>
  <si>
    <t>在平罗县前进农场建设沙湖派出所，该派出所建筑面积1100平方米，其中办公楼900平方米，附属用房200平方米。</t>
  </si>
  <si>
    <t>年内保障电路光纤传输613条、监控、闯红灯抓拍、超速、大货车闯禁行、交通信号灯4835处正常运行，保障平罗县双智系统、交通信号灯及电子警察设备运行正常，在线率达90%。</t>
  </si>
  <si>
    <t>在陶乐镇陶乐法庭东侧、新陶乐幼儿园北侧建设一栋三层框架结构1657平方米的办公楼及一层框架199平方米的附属用房，以及相关配套管网设施。</t>
  </si>
  <si>
    <t>县城德渊路以北、看守所以西、唐来渠以南。占地46664平方米（约69.9亩）。总建筑面积为4665.3平方米，其中：综合楼四层框架结构3874.3平方米，辅楼二层框架结构687平发米，地下消防水池及泵房104平方米，以及水、暖、电、管网、大门、道路、硬化、绿化等配套设施建设。</t>
  </si>
  <si>
    <t>目标1：补助平罗县武警中队官兵45人生活补助，保障县武警中队运行水电暖经费，改善武警中队官兵生活，提高武警官兵的工作积极性，提升人民群众的幸福感、安全感。</t>
  </si>
  <si>
    <t>　宁夏平罗工业园区管理委员会本级</t>
  </si>
  <si>
    <t>对园区内36家企业进行安全生产检查，聘请5-10名专家对园区内企业进行安全生产检查、巡查。目标2：减少安全生产事故，降低经济损失，增强企业安全生产意识。</t>
  </si>
  <si>
    <t>目标1：年内完成50-100个备案、环评、节能、水土保持评审项目，转变审批服务模式，方便企业办事，降低企业成本。</t>
  </si>
  <si>
    <t>开展审批、备案、环评、节能、水土保持项目50—100个，聘请各行业专家150-170人，确保受理审批项目通过率达80%以上，降低审批成本，增加投资。</t>
  </si>
  <si>
    <t>目标1：开展工程设计服务1项，技术咨询服务5-15次，提升创业发展水平，</t>
  </si>
  <si>
    <t>目标1：完成园区1个总体规划、4-9个专项规划，促进园区有序、快速发展。</t>
  </si>
  <si>
    <t>　　园区运行经费、绿化、卫生保洁、垃圾清运及绿化林木管护（含轻工业园区保洁），冬季采暖期运行等项目</t>
  </si>
  <si>
    <t>目标1：保障园区内清洁车辆10辆、司机10名工作、车辆日常运行，清洁园区面积240万平方米。目标2聘用70-100人，对园区内3200亩草地、林木进行绿化养护，保障两个园区办公楼取暖。目标3：保障园区卫生整洁、美观，减少园区环境污染，提高空气质量。</t>
  </si>
  <si>
    <t>　平罗县总工会本级</t>
  </si>
  <si>
    <t>　　劳模低收入补助</t>
  </si>
  <si>
    <t>慰问9名劳动模范，对低收入劳模进行摸底调查，保障劳模生活待遇。</t>
  </si>
  <si>
    <t>　平罗县文化旅游广电局</t>
  </si>
  <si>
    <t>　　电影放映场次配套补助、天河湾演艺公司补助、文化“三下乡”广场文艺演出经费等项目</t>
  </si>
  <si>
    <t>目标1：组织开展电影放映1728场次，各项文化活动300场次，电影放、“三下乡“、广场文艺演出和两接文化活动观看12万人数。目标2：开展文化活动，调动广大群众参与积极性和能动性，突出表现民俗艺术，发扬了中华民族的传统文化。</t>
  </si>
  <si>
    <t>确保全县56处文物保护单位安全及非物质文化遗传的传承和保护。</t>
  </si>
  <si>
    <t>目标：1人均公共图书馆馆藏量达到0.5万册，公共电子阅览室13个；极大满足了广大读者阅读新书的需求，丰富了图书馆馆藏量。</t>
  </si>
  <si>
    <t>　　人民会堂、塞上江南博物馆、新图书馆运行维护、文化中心运行维护经费</t>
  </si>
  <si>
    <t>对各场馆进行水暖电维护次数每周一次，巡查每天不间断，基础设施维修12次，有效的保护各场馆的基础设施。</t>
  </si>
  <si>
    <t>各类文化活动300场，旅游标识牌等十二项重点项目，受众289228人，积极发展与公共文化服务相关联的教育培训、体育健身、演艺会展、旅游休闲等产业， 以共享理念惠民生，公共文化服务实现新提升；开展各项文化活动，丰富群众文化生活；以创新理念攒站，全域旅游创建取得新成果。</t>
  </si>
  <si>
    <t>　　文联工作经费、《塞上文学》期刊经费</t>
  </si>
  <si>
    <t>带领9个协会100名骨干会员下乡采风60次，塞上期刊一年出版两期，1000册，每期12万字64页面，举办美术、书法笔会雅集培训和展览，开展文艺作品下基层等活动 15次，塞上期刊阅读人数3000人次，传播平罗文学艺术，增加平罗文化影响力。</t>
  </si>
  <si>
    <t>　　玉皇阁安防设备维护运行</t>
  </si>
  <si>
    <t>加强全县文物保护工作通过消防、安防设施的维保，消除文物本体安全隐患，保质保量完成安防设施的基础上进行电子设备及线路管道的维护、避免文物本体及附属文物遭受盗窃、火灾等安全事故发生，保障文物工作正常运行。</t>
  </si>
  <si>
    <t>　平罗县科学技术协会本级</t>
  </si>
  <si>
    <t>举办各类科普活动及举办培训讲座5场次，科学普及群众1000人次，开展青少年科技教育20场次，参与学生1000人以上，开展科普大篷车、流动科技馆巡展30场次，新建科普教育场所1处、新建青少年科技工作室2个，开展科普宣传活动20场次，推进科普事业的基础设施进一步加强，公民的具备基本科学素质的比例逐年提升。</t>
  </si>
  <si>
    <t>　平罗县住房和城乡建设局本级</t>
  </si>
  <si>
    <t>　　保障性住房管理办公室工作经费</t>
  </si>
  <si>
    <t>目标1：保障全县3920套保障性住房租金收缴工作，发放廉租住房补贴发放，提高弱势群体住房保障。</t>
  </si>
  <si>
    <t>目标1：保障房管所档案室维修维护，录入房产相关信息，提高房产行业信息质量。</t>
  </si>
  <si>
    <t>　　地震知识宣传、地震监测设备购置及维修、应急场所建设</t>
  </si>
  <si>
    <t>目标1：购置安装地震警报器7套，建设完善1个II类标准的地震应急避难场所，并完成标识牌竖立工作，提高我县居民地震应急能力建设。</t>
  </si>
  <si>
    <t>目标1：聘用人防建管站质监站5人，开展电视宣传，提高住建领域工作效率。</t>
  </si>
  <si>
    <t>目标1：偿还平罗县2017年城中村棚户区改造项目（三期）贷款本金2530万元，改善670户拆迁户住房条件。</t>
  </si>
  <si>
    <t>目标1：偿还平罗县2017年城中村棚户区改造项目（一期）还本付息2355万元，改造714户棚户区住房条件，推动我县棚改工作有序进行。</t>
  </si>
  <si>
    <t>目标1:城中村棚户区改造拆迁户数1859户，偿还国家开发银行贷款本息3596万元，改善拆迁户住房条件，提高质量。</t>
  </si>
  <si>
    <t>目标1：聘用兴业房产人员7人，办理新建房备案、商品房撤案、测量报告备案，提高房产相关案件办理效率。</t>
  </si>
  <si>
    <t>目标1：购置人防报警器10台，开业人防知识宣传培训3次，组织人防演练1次，提高居民人防应急能力。</t>
  </si>
  <si>
    <t>目标1：对全县3920套保障性住房维修维护，提高保障性住房服务质量，改善平罗县城整体居住环境。</t>
  </si>
  <si>
    <t>目标1：保障全县3920套保障住房基层设施建设，改善特殊群体人员住房质量。</t>
  </si>
  <si>
    <t>　平罗县城市公共事业管理所</t>
  </si>
  <si>
    <t>目标1：对县城内主干道路及广场清扫保洁533平方米，亮化城区路灯490万平方米，对县城50座公厕运行维护，保障县城区内垃圾清理、运输、保障县城区干净卫生整洁；保障县城区内路灯亮化照明费用及日常维护。</t>
  </si>
  <si>
    <t>　　已建成并移交公共所广场及城市道路绿化管护费用,惠民公园绿化管护费。</t>
  </si>
  <si>
    <t>目标1：对县城新修片区绿化植被补植换植，区绿化设施日常管护，公园基础设施保养及维护，提升城市品位，公园基础设施保养及维护，巩固提升国家园林县城创建。</t>
  </si>
  <si>
    <t>　平罗县城市管理大队</t>
  </si>
  <si>
    <t>目标1：清理县城各街道非法牛皮癣小广告，清理范围内玻璃窗的帖字及胶痕，所有街道墙面、路灯杆、地面的喷字、张贴广告，替身城市整体形象。</t>
  </si>
  <si>
    <t>目标1：对县城东、中西三大管理区域2个早市监督管理，清理各类垃圾堆放点、僵尸车辆，治理各类流动摊点，提升县城人居环境卫生，提升县城管理水平。</t>
  </si>
  <si>
    <t>　平罗县交通运输局本级</t>
  </si>
  <si>
    <t>公路日常养护4条 、路面病虫害修补500平方米、公路路产路权保护宣传4次及路政执法所需设备购置1台。促进乡村经济发展，提供良好的交通环境</t>
  </si>
  <si>
    <t>　　已建成并移交公共所广场及城市道路绿化管护费用,2021年新增惠民公园绿化管护费。</t>
  </si>
  <si>
    <t>目标2：对县城新修片区绿化植被补植换植，区绿化设施日常管护，公园基础设施保养及维护，提升城市品位，公园基础设施保养及维护，巩固提升国家园林县城创建。</t>
  </si>
  <si>
    <t>目标1：建设农村公路18公里，改变当地原有的交通条件</t>
  </si>
  <si>
    <t>目标1：购置车辆2两，开展行业宣传140场次，开展安全监管270家/次，提升安全监管水平。</t>
  </si>
  <si>
    <t>　平罗县工业和信息化局本级</t>
  </si>
  <si>
    <t>传统产业改造升级淘汰落后产能120000吨、节能宣传1次，节能监察≧15户、项目前期考察≧10次，企业安全检查≧12次；预备案项目专家论证、环保技术改造等项目竣工验收聘请第三方咨询≧5次</t>
  </si>
  <si>
    <t>　平罗县应急管理局本级</t>
  </si>
  <si>
    <t>分级分类监管企业100家，举办4期培训班，举办1次安全生产月咨询活动，发放应急救援宣传图册100000册及时消防安全隐患、有效遏制生产安全事故为目标，增强全民安全生产意识，提升公众安全素质，推动全县各行业、企业严格落实安全生产责任，为实现全县经济社会持续稳定发展营造良好的安全生产环境。</t>
  </si>
  <si>
    <t>建设山岳救助训练塔，组织训练专业救援人员80人次，提高城市消防沾工程项目决策和建设的科学管理水平，增强城市抗御火灾应急救援能力。</t>
  </si>
  <si>
    <t>新增消防救援设备70件，适应国家综合性消防救援队伍的职能任务，加快推进灭火救援装备转型升级，不断优化装备性能结构和配备体系，全面提升装备实战效能。</t>
  </si>
  <si>
    <t>1、保障应急平台及设备正常运行；
2、保障无人机等设备设施正常运行；
3、保障自然灾害发生时，应急平台及无人机等设备设施能正常投入运行。</t>
  </si>
  <si>
    <t>购置防汛抗洪抢险、应急度汛等应急物资及设备，加强财政支持自然灾害防治工作，积极推进自然灾害防治能力建设。</t>
  </si>
  <si>
    <t>　平罗县教育体育局本级</t>
  </si>
  <si>
    <t>改善县城2座普通高中办学条件，涉及普通高中学生6283人，维修校舍，购置教学设备，提高教育教学质量。</t>
  </si>
  <si>
    <t>对获得区级骨干教师132人，市级骨干教师173人，县级骨干教师600人按月发放津贴补贴，更好发挥骨干的专业引领作用。</t>
  </si>
  <si>
    <t>年内归还西部教育日元贷款本息30万元，3月和9月两次按期偿还，提高政府信誉度。</t>
  </si>
  <si>
    <t>促进学校互联网+教育的发展，提高学校互联网+教育的发展水平。</t>
  </si>
  <si>
    <t>　　课题研究及教育督导等项目</t>
  </si>
  <si>
    <t>申请20项课题研究项目；解决“六一”儿童节文艺汇演经费，全县中小学生运动会；解决回民初级中学、七中等学校运动场免费开放人员工资。</t>
  </si>
  <si>
    <t>对农村18所中小学幼儿园冬季供暖提供保障。</t>
  </si>
  <si>
    <t>目标1：对农村九年义务教育阶段学生免费提供营养早餐。
 目标2：为农村地区中小学生提供营养早餐，改善其早餐营养结构。
 目标3：提高农村义务教育阶段身体素质。</t>
  </si>
  <si>
    <t>　　普惠性民办幼儿园奖补资金</t>
  </si>
  <si>
    <t>补充普惠性民办幼儿园公用经费，提高办园条件。</t>
  </si>
  <si>
    <t>开展全县群众体育活动和比赛4场次以上；维修县城各社区体育健身器材一季度一次；指导各乡镇开展体育活动。</t>
  </si>
  <si>
    <t>年内举办区内外各类教师培训16批次800人次，请专家来县内培训4批次800人次，提高全县教师及教研员的业务水平，提升教育教学质量，促进城乡义务教育均衡发展。</t>
  </si>
  <si>
    <t>目标1：资助思远教育移民班165名学生，解决家庭经济困难学生基本学习生活需要。目标2：不断提升移民群众对教育的工作满意度</t>
  </si>
  <si>
    <t>解决体育馆水、电、暖等运行经费，维护好体育馆的各项设施设备正常运行。</t>
  </si>
  <si>
    <t>解决全县中小学幼儿园学生上下学交通安全问题，确保学校教育教学工作正常开展。</t>
  </si>
  <si>
    <t>补助公办幼儿园15所，聘用城乡幼儿园教师人员364人，发放工资1149万元,提高幼儿园教师待遇，稳定教师队伍.</t>
  </si>
  <si>
    <t>　　中高考特殊贡献奖励、教师节及春节慰问经费</t>
  </si>
  <si>
    <t>目标1：奖励在中高考中成绩突出的学校及教师；
 目标2：奖励教师节表彰的各类先进集体和个人； 
 目标3：教师节、春节慰问困难教师</t>
  </si>
  <si>
    <t>为各类院校输送的人才数量逐年增加;考生、家长、社会对各类招生考试工作总体满意度逐年提高.</t>
  </si>
  <si>
    <t>目标1：聘用中小学教师、炊事员275人，聘用校园安保人员168人，开展2次校园安保人员培训。目标2：解决全县中小学、幼儿园校园及周边安全问题，确保学校教育教学工作正常开展;解决各中小学校教师等人员不足情况；改善办学条件，提升教育教学质量，促进教师队伍建设.</t>
  </si>
  <si>
    <t>目标1：资助学前教育两年学生2633人。资助义务教育阶段学生8497人，资助普通高中家庭困难学生1190人，义务教育、学前教育、普通高中教育国家资助按规定得到落实；同时，教育公平显著提升，满足家庭经济困难学生基本学习生活需要。</t>
  </si>
  <si>
    <t>　平罗县农业农村局本级</t>
  </si>
  <si>
    <t>动物卫生监督所
目标1：对养殖环节病死畜禽无害化处理给于补助，加强病死畜禽无害化处理监督和管理工作。
目标2：在养殖、运输、屠宰、销售环节对生猪及其产品和猪肉制品进行检测，降低非洲猪瘟发病风险。
目标3：及时兑付重大动物疫病扑杀补助经费，全县重大动物疫病疫情扑杀补偿率达到100%。
目标4：如期启用新的“牛羊肉验讫标志”。
动物疾控中心
目标1：强制免疫应免密度达90%，平均抗体合格率常年保持70%以上；
目标2：保障强制扑杀措施实效，有效控制和清除传染源；
目标3：病死动物无害化处理率不断提高；
目标4：经费统筹使用，效率进一步提高。</t>
  </si>
  <si>
    <t>目标1：蔬菜农残检测150次，瘦肉精监测800次，保障农产品质量安全，提高人民生活水平和身体健康。</t>
  </si>
  <si>
    <t>目标1：十三个乡镇改造农村厕所7000户，人居环境整治26个村庄点，治理养殖企业粪污污染。2：农村粪污的处理目标3：净化污水、减少垃圾污染、改善村容村貌。</t>
  </si>
  <si>
    <t>目标1：促进农业产业发展，推进乡村振兴战略
目标2：提高农业农村队伍的能力
目标3：改善办公条件</t>
  </si>
  <si>
    <t>目标1：完成各类农村土地承包纠纷调解仲裁工作，逐年减少农村土地承包经营纠纷，维护农民群众的合法权益。</t>
  </si>
  <si>
    <t>扶持新型经营主体数量30个，推动农业科技创新、实施品牌战略、拓展农产品外销、培育农村新业态、构建新型联农带农机制、 创新金融支农方式等环节给予资金补助。</t>
  </si>
  <si>
    <t>通过农业优势特色产业园区建设、农业特色优势项目规划、编制申报促进农民增收、农业增效，推进农业现代化发展。</t>
  </si>
  <si>
    <t>目标1：培训农资经销人员，购置执法设备、印刷宣传资料，建设现代化农业综合执法队伍，提高规范化执法能力目标2：促进农资经销人员守法经营，保障农民合法权益</t>
  </si>
  <si>
    <t>完成机械深松15万亩，完成秸秆机械化灭茬深翻27万亩，全县秸秆综合利用率达到85%。</t>
  </si>
  <si>
    <t>　1、围绕发展农村集体经济，促进农民增收，创新农村社会管理，强化和提升农村基层党风廉政建设，构建农村集体“三资”管理网络体系，形成产权明晰、权责明确、经营高效、管理民主、监督到位、手段先进的管理体制和长效机制。2、通过项目实施，农民合作社规范运营、示范带动、市场拓展能力进一步提升，农业的规模化、标准化水平有效提高，合作社入社农民的收入较非入社农民有较大提高。</t>
  </si>
  <si>
    <t>　　全县春秋两季重点农田建设项目及农田建设中项目</t>
  </si>
  <si>
    <t>目标1：新建高标准农田2.6万亩，通过项目建设，有效改善项目区农田基础设施条件，提升耕地质量，提高粮食综合生产能力；
目标2：新增高效节水灌溉2.6万亩，提升农田节水能力</t>
  </si>
  <si>
    <t>　鱼种场、平罗良繁场、陶乐良繁场　生产管理工作经费</t>
  </si>
  <si>
    <t>目标1：改善单位办公条件及生态环境
目标2：改善农业生产基础条件
目标3：维护职工群众安定</t>
  </si>
  <si>
    <t>目标1:完成种植业参保面积80万亩，为养殖业投保23万头（只），按照统一保费标准，赔偿到户，稳定粮食生产和降低农民损失。</t>
  </si>
  <si>
    <t>　平罗县畜牧技术推广服务中心</t>
  </si>
  <si>
    <t>目标1：选育推广优秀肉用种公羊,增加养殖户养殖效益，提高畜牧业养殖水平.提升畜牧业生产发展的示范引领和辐射带动作用,促进县域社会经济水平快速发展.</t>
  </si>
  <si>
    <t>　平罗县农业机械化推广服务中心本级</t>
  </si>
  <si>
    <t>完成全县从事农业生产的个人和农业生产经营组织新购农业机械的补贴审批、验收、核查、补贴兑付工作及拖拉机、联合收割机注册上牌300台，检验9700台，审验驾驶操作人员3100人，培训农机驾驶员500人，实施农机安全联组规范化建设和绩效考核，实施“平安农机”示范县巩固工作，开展农机安全宣传教育培训、农机安全检查、农机技能竞赛等。</t>
  </si>
  <si>
    <t>全县新建具有年加工能力2000吨的农用残膜回收加工企业1个，建设回收能力200吨以上的农用残膜回收网点8个，引进推广农用残膜回收机具15台，机械会回收残膜作业3万亩，农用残膜回收利用率达到80%</t>
  </si>
  <si>
    <t>　平罗县水务局本级</t>
  </si>
  <si>
    <t>截止2020 年底，按时还清2020年度世行贷款本息492万元，项目区农田水利设施得到改善，提升节水灌溉效益。</t>
  </si>
  <si>
    <t>雇佣长期看管人员7人，保障11个管理所泵站设备正常运行，按时发放聘用人员工资，及时维修设备，保障全县排水工作正常运行，使农作物不收水害、干旱，保障农民群众收入，促进社会稳定。</t>
  </si>
  <si>
    <t>目标1：开展防汛预警巡查，保障预警监测设备正常运行，保障防汛物资购置及时，支付防汛工程产生的零星费用，按时巡查排洪沟道，及时上报险情，保护人民生命财产安全。</t>
  </si>
  <si>
    <t>聘用人员每年2次对瀚泉海及时补水，保障瀚泉海水生态环境，使瀚泉海水质达到四类水，维护瀚泉海水生态环境良好发展，使人民群众有一个水清山绿的休闲度假地方。</t>
  </si>
  <si>
    <t>　河长制办公室运行经费及以奖代补资金</t>
  </si>
  <si>
    <t>目标1：对全县境内376公里河道巡查，开展县、乡、村级河长巡河不少于84次，保障河长制工作正常进行，按时发放聘用人员工资，保证河湖巡查、保洁工作顺利进行。目标2：办理拆除，清理“四乱”案件，打造13个美丽河湖，使重点入黄排水沟水质和全县22条河湖水质达到四类水，保护我们的水环境。</t>
  </si>
  <si>
    <t>保障抗旱服务队正常运行，按时发放聘用人员工资，保障设备能够正常运转，改善当地群众生产生活，使人民群众能够满意。</t>
  </si>
  <si>
    <t>　农村人饮安全供水工作站运行管护经费</t>
  </si>
  <si>
    <t>保障基层10个农村人饮安全供水工作站正常运行，按时发放聘用人员工资，及时维修管道设备，提高用水保证率，改善水质，保障农村居民用水安全，减少因为水质原因产生的疾病，维护社会稳定。</t>
  </si>
  <si>
    <t>开展水土保持宣传、建立水保监测站3个、填封自备井8眼，按时发放聘用监督管理人员工资，不定期对取水口进行督查，减少生态植被被破坏的现象发生；开展水资源论证，办理取水许可证，促进水资源的可持续利用。</t>
  </si>
  <si>
    <t>按时发放聘用人员工资，及时维修损坏设备，保证河东1.02万亩农田灌溉用水，保证农作物能够正常生长，保障农民收入，促进社会稳定。</t>
  </si>
  <si>
    <t>人饮工程铺设联通管道64公里，自来水入户改造2688户，使项目区农村饮水入户率达到90%，让受益群众喝到干净、安全的放心水。</t>
  </si>
  <si>
    <t>　平罗县自然资源局本级</t>
  </si>
  <si>
    <t>为群众及企业办理不动产登记，保障全县群众不动产合法权益，保障房地产交易市场秩序。</t>
  </si>
  <si>
    <t>加大宣传巡查力度,全年无火灾发生。加大草原鼠害监测力度，减轻鼠害影响。</t>
  </si>
  <si>
    <t>目标1：2020年计划完成营造林面积11000亩，124万株，完成投资60万元；2020年计划栽植各类苗木136.30万株；2020年造林苗木完成投资676.10万元,调节我县气候状况.</t>
  </si>
  <si>
    <t>目标1：拆迁补偿安置农户226户，完成新增耕地34.74公顷，提高人均收入，改善区域生态环境。</t>
  </si>
  <si>
    <t>划定永久基本农田30.67万亩，耕地保有量达到87.96万亩，提升耕地质量等级，增加农民收入，维护社会稳定。</t>
  </si>
  <si>
    <t>按照县人民政府制定的耕地开垦计划进行耕地开垦，并进行电子备案，形成自然资源报告及资产负债表，扩大耕地面积，增加农民收入，促进土地资源集约高效利用，为县域经济社会发展提供数据支撑。</t>
  </si>
  <si>
    <t>对7.7万亩国有公益林进行管护，提高林木成活率，增加森林蓄积量，调节气候，改善生态环境，实现可持续发展。</t>
  </si>
  <si>
    <t>聘用林场管护人员30人对国有林场进行日常看护，提高管护能力，提升森林资源质量。</t>
  </si>
  <si>
    <t>加大森林防火宣传，实现年度内无森林火灾发生</t>
  </si>
  <si>
    <t>　　基本农田保护区建设及土地出让挂牌前期费用、平罗县土地利用总体规划</t>
  </si>
  <si>
    <t>确保国家粮食安全和农产品质量安全
保障重大项目占用耕地、加大保护耕地的宣传力度</t>
  </si>
  <si>
    <t>对偷伐、滥伐、盗伐林木等不法行为采取行政手段，按照相关规定给与处罚。罚没收入用于执法队伍的建设及日常运营维护</t>
  </si>
  <si>
    <t>1.完成新品种白蜡等优新树种培育。2.培育优新树种4个，提高造林成活率，丰富森林资源多样性。</t>
  </si>
  <si>
    <t>以空间规划（多规合一）试点成果为基础，着力推进各类规划协调编制。健全国土空间开发保护制度，提升国土空间治理体系和治理能力。为建设美丽新平罗，提供坚实的国土空间保障。</t>
  </si>
  <si>
    <t>通过森林病虫害防治，实现辖区内12.8万亩林地健康成长，避免发生大面积病虫害灾害，提升森林资源质量。</t>
  </si>
  <si>
    <t>1.编制环境卫生设施、停车设施等专项规划；开展国土空间开发保护评估，科学推进国土空间治理体系。2.通过实施动态巡查，有效打击矿山盗采，违法建筑，防治国有资产流失。</t>
  </si>
  <si>
    <t>1.完成新品种白蜡等优新树种培育。2.培育优新树种5个，提高造林成活率，丰富森林资源多样性。</t>
  </si>
  <si>
    <t>马山头区域绿化造林75亩，完成经常性管护巡护</t>
  </si>
  <si>
    <t>　平罗县农业综合开发办公室本级</t>
  </si>
  <si>
    <t>目标1：年内偿还日元贷款利息25万元，减少债务，按时偿还提高政府信用度。</t>
  </si>
  <si>
    <t>　　中央预算内投资高标准农田建设项目</t>
  </si>
  <si>
    <t>年内建设高标准农田1.08万亩，年新增粮食生产能力76万公斤，年可节约用水68万立方米，不断增加农民收入。</t>
  </si>
  <si>
    <t>　平罗县残疾人联合会本级</t>
  </si>
  <si>
    <t>目标1：为全县共享受残疾人养老保险150人发放补贴，，带动残疾人积极主动创业就业。</t>
  </si>
  <si>
    <t>目标1：为25户贫困残疾人，建档立为卡残疾建设牛羊卷棚，提供种子化肥，带动残疾人增加经济收入</t>
  </si>
  <si>
    <t>为全县9651名残疾人提供康复服务，通过康复训练，使残疾人更好的得到康复。</t>
  </si>
  <si>
    <t>目标1：为全县35名重度残疾人提供托养服务，保障残疾人基本生活，切实增强残疾人获得幸福感。</t>
  </si>
  <si>
    <t>为300名学前教育、残疾大中专学生及残疾家庭大中专学生享受扶残助学补贴，不但提高残疾人受教育水平。</t>
  </si>
  <si>
    <t>　平罗县民政局本级</t>
  </si>
  <si>
    <t>满足4000名残疾人和3000名重度残疾人基本生活和护理问题，提高残疾人生活质量</t>
  </si>
  <si>
    <t>　　城乡低保工作经费、特困供养、养老服务、社会组织、婚姻登记、地名管理、弃婴收养、流浪乞讨救助、掩埋尸体等其他民政事务工作经费</t>
  </si>
  <si>
    <t>做好城乡低保、特困供养、孤儿等救助工作、婚姻登记、弃婴收养、流浪乞讨救助、掩埋无名尸体等工作</t>
  </si>
  <si>
    <t>　　城乡最低低保县级配套</t>
  </si>
  <si>
    <t>保障城乡困难群众基本生活救助</t>
  </si>
  <si>
    <t>　　基层民政服务能力建设工作经费</t>
  </si>
  <si>
    <t>足额落实民政工作经费，切实解决基层民政服务能力建设经费不足问题</t>
  </si>
  <si>
    <t>　　老年福利机构日常运行及维护支出</t>
  </si>
  <si>
    <t>保障全县养老服务机构正常运行</t>
  </si>
  <si>
    <t>　　老年人长寿金</t>
  </si>
  <si>
    <t>提高高龄老人幸福指数</t>
  </si>
  <si>
    <t>保证全县35个老饭桌、11个日间照料中心及社区居家养老服务站正常运行，进一步服务城乡空巢和留守老年人日常生活</t>
  </si>
  <si>
    <t>　　为老服务智能信息平台支付家政服务公司劳务费</t>
  </si>
  <si>
    <t>元旦、春节慰问困难群众慰问</t>
  </si>
  <si>
    <t>　平罗县人力资源和社会保障局本级</t>
  </si>
  <si>
    <t>大中专毕业生就业洽谈会举办两次，专业技术人才知识更新工作举办一次，完成2020年度大中专毕业生就业洽谈会及专业技术人才知识更新工作</t>
  </si>
  <si>
    <t>对劳动仲裁相关问题法律知识宣传10次，处理各类劳动争议仲裁案件360件，解决公车改革后仲裁院办案送达文书的难点问题</t>
  </si>
  <si>
    <t>开展人才建设工程的宣传工作，驻点宣传工作2次，对各行业人才开展2次专业技术培训，引进各类高端人才20人，到各高校招聘人才2次，努力在2020年加快人才工程建设进度，提升专业技术人才工作能力。</t>
  </si>
  <si>
    <t>目标1：年内完成事业单位人员招聘1次，在整体招聘过程中严格执行程序，对招录人员信息的审核严肃认真，为事业单位招收更高层次人才。</t>
  </si>
  <si>
    <t>　平罗县就业创业服务局</t>
  </si>
  <si>
    <t>目标1：为240名高校毕业生“三支一扶”人员发放生活补贴，提升“三支一扶”高校毕业生服务基层水平。目标2：促进基层教育、农业、卫生等事业发展，提高高校毕业生就业就业率。</t>
  </si>
  <si>
    <t>目标1：开展各类招聘会议25场次，印刷各类宣传资料、手册。目标2：开展金保工程网络维护、创业富民工程宣传、能力培训、创业咨询、创业跟踪指导服务、开展再就业援助月、创业园区建设、春风行动、高校毕业生就业服务周（月）、民营企业招聘等公共就业服务专项活动。目标3：提升就业政策的普及率，提高就业率，降低失业率。</t>
  </si>
  <si>
    <t>目标1：为以灵活就业人:12000人缴纳城镇职工养老保险的就业困难人员给予社保补贴，降低灵活就业人员经济负担。</t>
  </si>
  <si>
    <t>目标1：县级购买200个公益性岗位，目标2：提供就业困难人员再就业岗位，提高再就业率。</t>
  </si>
  <si>
    <t>　平罗县劳动保障监察大队</t>
  </si>
  <si>
    <t>　　劳动监察专项检查、农民工维权及网格化管理工作经费等</t>
  </si>
  <si>
    <t>目标1：年内开展劳动用工宣传活动，印刷宣传册14000元，订阅报刊杂志，建设“两网化”标准管理工作站2个，目标2：提升劳动保障执法水平，降低劳动用工投诉。</t>
  </si>
  <si>
    <t>　平罗县社会保险事业管理中心</t>
  </si>
  <si>
    <t>　　被征地农民养老保险县配资金</t>
  </si>
  <si>
    <t xml:space="preserve">
 目标1：开展对被征地农民养老政策宣传20次，对符合条件的被征地农民缴纳养老金，提升参保人员对社会公共服务满意度。
 目标2：被征地农民实现应保尽保，广大群众对全县社保工作满意度逐年提升。</t>
  </si>
  <si>
    <t xml:space="preserve">
目标1：年内为165名村干部、1.3万城乡居民缴纳养老保险。
目标2：城乡居民及村干部实现应保尽保，逐步提升社会公众幸福指数，广大群众对全县社保工作满意度逐年提升。</t>
  </si>
  <si>
    <t xml:space="preserve">
 目标1：保证足额支付全县退休人员及调出人员职业年金。
 目标2：社会公众对全县社保工作满意度逐年提升。
</t>
  </si>
  <si>
    <t>目标1：开展养老保险政策宣传活动，印刷宣传册，订阅报刊杂志等60000份，建档立卡户缴费10158人。 目标2：社会保险待遇按时足额支付，被征地农民实现应保尽保，全力做好全县建档立卡户参加社会保险工作。 目标3：广大群众对全县社保工作满意度逐年提升。</t>
  </si>
  <si>
    <t>目标1：开展网络安全政策宣传，制作宣传条幅3幅；开展领取电子社会保障卡宣传推广，印刷宣传材料5000份。 目标2：全县各项社会保险业务管理信息系统、运行、维护和管理正常应用。 目标3：电子社会保障卡的推广应用成效显著提高。 目标4：广大群众对全县社保信息系统应用工作满意度逐年提升。</t>
  </si>
  <si>
    <t>目标1：保证机关事业单位退休人员养老金支付工作平稳运行。 目标2：全力推进社会维稳工作，保障民生。 上档3：社会公众对全县社保工作满意度逐年提升。</t>
  </si>
  <si>
    <t>目标1：社会保险政策宣传覆盖面不断扩大。 目标2：广大群众对全县社保工作满意度逐年提升。</t>
  </si>
  <si>
    <t>　平罗县卫生健康局本级</t>
  </si>
  <si>
    <t>目标1：补助提前五年对接家庭奖扶人数989人，少生快富节育奖扶助户、特别伤残家庭51人；取保符合条件家庭审核及时准确，不断提高符合计生扶助政策人群的获得感。</t>
  </si>
  <si>
    <t>目标1：全县6-9岁适龄儿童进行口腔检查，严格筛选出适宜人群，并按照自愿参与原则，完成儿童牙齿窝沟封闭9600列。对参加的儿童严格按照窝沟封闭适应症标准和消毒隔离的要求进行操作。目标2：有效预防儿童口腔健康水平，预防儿童口腔蛀齿发病。</t>
  </si>
  <si>
    <t>目标1：全面完成国家要求的各项基本公共卫生服务指标。目标2：提高群众健康水平，改善群众对健康生活的认知度，满意度。</t>
  </si>
  <si>
    <t>全县14家乡镇卫生院、5家社区卫生服务站医疗收入按“收支两条线管理”上缴财政，全额返还后用于各基层单位基本业务开展水、暖、电、办公等运行经费。</t>
  </si>
  <si>
    <t>合理设置签约服务项目包，丰富和规范签约服务内容。紧紧围绕儿童、孕产妇、老年人、慢性病患者、残疾人和农村贫困人口等重点人群，主动完善服务模式，细化服务内容，提高签约服务质量和效果。重点人群签约率达到85%，一般人群签约率达到35%。计划签约服务13万群众。</t>
  </si>
  <si>
    <t>目标1：加大健康教育宣传（制作健康教育宣传册、宣传品、宣传栏，开设健康栏目、播放公益广告等），普及健康知识和理念。
 目标2：加大健康教育培训（举办健康教育知识、健康素养监测、健康素养促进项目、健康促进县、健康细胞创建等工作培训），提高健康知识知晓率，弘扬健康生活方式。
 目标3：加大健康细胞创建（打造健康机关、健康场所、健康学校、健康企业、健康主题公园等），促进健康环境的形成。
 目标4：开展健康素养监测（制作干预品，聘请第三方进行数据处理和分析，提供分析报告等），掌握分析平罗县居民健康素养状况与需求，促进全县居民健康素养水平提升。</t>
  </si>
  <si>
    <t>目标1：年度内完成红十字宣传月资料发放1000份，爱国卫生日宣传资料发放5000份，购置除四害药品10000件，慰问百岁老人10人目标2：营造良好的卫生城市环境，对县城受倾害高或五物业管理的小区居民刘进行灭蚊蝇、蟑螂虫幼熏杀。</t>
  </si>
  <si>
    <t>目标1：完成信息化业务中心及管理中心建设。
 目标2：通过互联网实现便民服务。
 目标3：建设医共体监管中心，实现基本业务与健康集团运营分析、医改监测服务系统、业务监管系统等监测。
 目标4：云存储及云灾备，保障医疗业务的延续性。</t>
  </si>
  <si>
    <t>　　县域综合医疗卫生改革工作，卫生健康集团工作经费</t>
  </si>
  <si>
    <t>年度内县域综合医疗卫生改革外出学习10人次，健康集团创立办公设备购置60台（件），稳步推荐县域医改共体改革顺利进行，切实提高群众就医获得感、满意度。</t>
  </si>
  <si>
    <t>　平罗县妇幼保健所</t>
  </si>
  <si>
    <t>完成以下指标：1、免费婚检主要是提高出生人口素质，并普及婚前医学检查健康知识，让参加婚检的适龄青年满意度达到80%，检查率达到95%以上，每年婚检人数至少1800对左右，大大减低了出生缺陷。2、两癌普查主要是为全县每年至少1.4万名35-64岁的农村妇女进行免费宫颈癌筛查（其中HPV检测2000人）和2500名农村妇女乳腺癌检查进一步提高农村妇女自我保健意识和健康水平。3、每年要为全县1700对符合计划生育政策计划怀孕夫妇进行免费孕前优生健康检查，提高广大育龄群众优生意识和优生科学水平，目标人群覆盖率到80%以上，知晓率达到90%以上，评估建议告知率达到100%。4、加强三网监测工作，主要是持续收集孕产妇、5岁以下儿童，出生缺陷监测数据，为各级政府提供妇女儿童的健康主要指标，质量控制工作完成率在95%以上，严重出生缺陷漏报率在《1%，出生漏报率《5%，网络直报率达100%，录入正确率达99%5、新生儿先天性遗传代谢疾病筛查率达到95%以上，新生儿听力筛查率达到9*5%，完成1500名新生儿48种遗传代谢病筛查任务，主要是针对宁夏户籍、所有城乡的新生儿。6、预防艾滋病、梅毒和乙肝母婴传播服务的培训覆盖率达90%以上，最大程度减少疾病的母婴传播，降低艾滋病、梅毒、乙肝对妇女和儿童的影响，梅毒感染孕妇梅毒治疗率达到85%，所生儿童预防性治疗率达95%以上。</t>
  </si>
  <si>
    <t>聘请49名医护人员，及时维护医疗器械，提高医护人员医疗服务能力，提升妇女儿童卫生保健水平。</t>
  </si>
  <si>
    <t>　平罗县疾病预防控制中心</t>
  </si>
  <si>
    <t>使县疾控中心运转困难改善，完成疾控中心承担预防控制各项工作，公共卫生卫生服务能力提高，群主满意。</t>
  </si>
  <si>
    <t>开展慢性病综合防控示范区建设，培育地区特色慢性病综合防控模式，总结推广经验，引领带动全区慢性病综合防控工作，降低因慢性病造成的过早死亡，控制慢性病负担增长，推进健康中国建设。</t>
  </si>
  <si>
    <t>积极组织开展人间、动物间鼠疫疫情主动监测，扩大踏查范围、监测历史疫区，及时发现控制鼠间疫情，严防人间疫情发生，强化专业技术培训，普及鼠疫防控知识宣传教育，提高疫源地群众鼠疫防治知识知晓率；饮水型地方性氟、砷中毒监测，碘缺乏病监测；提高精神卫生防治、完善严重精神障碍纺织网、加强患者服务管理；加强肿瘤登记报告规范化、制度化建设、提高肿瘤登记报告质量、提高项目人员执行力；加强死因监测工作系统化、规范化、制度化建设，提高监测队伍工作能力、分析了解死因死亡率及死因构成；掌握农村环境卫生健康危害因素水平及动态变化，评价农村卫生状况、为制订政策措施提供依据和支持；掌握和分析饮用水卫生安全状况，及时分析和处置饮用水卫生安全隐患、防范饮用水污染危害人民群众健康等。</t>
  </si>
  <si>
    <t>　平罗县卫生监督所</t>
  </si>
  <si>
    <t>对400家公共场所经营单位、16家生活饮用水机构和65家学校及托幼机构进行卫生监督，改善公共场所经营单位环境卫生和生活应用水水质，保障人民群众用水安全和公共场所卫生健康。</t>
  </si>
  <si>
    <t>对学校及托幼机构、公共场所经营单位开展卫生监督检查，对水样进行抽检，改善生活饮用水水质，保障人民群众饮水安全。</t>
  </si>
  <si>
    <t>　平罗县城关镇人民政府本级</t>
  </si>
  <si>
    <t>以广大人民群众利益为根本，以强化安全防范为重点，以实施建设星级平安小区为载体，将18个老旧小区安全防范各项措施落到实处，配备40名保安确保广大人民群众的生命和财产安全，维护社区长治久安和社会和谐。</t>
  </si>
  <si>
    <t>　平罗县高仁乡人民政府本级</t>
  </si>
  <si>
    <t>目标1：新农村周边环境整治、沟渠水利建设、六顷地美丽家园项目实施，改善农村村容村貌，改善农村人居环境，</t>
  </si>
  <si>
    <t>　平罗县姚伏镇人民政府本级</t>
  </si>
  <si>
    <t>完成前进国营农场6个住宅小区环境卫生、上下水、六条主干道路和小区内外绿化、林木抚育、污水处理、路灯维护、生活垃圾转运等社会职能管理，不断改善环境卫生质量，确保前进国营农场移交后社会管理平稳接续</t>
  </si>
  <si>
    <t>　平罗县崇岗镇人民政府本级</t>
  </si>
  <si>
    <t>　　崇岗镇常青村导洪灌概设施维护费、崇岗新镇区供暖运行费</t>
  </si>
  <si>
    <t>目标1：补助崇岗镇常青村导洪灌概设施维护，保障崇岗新镇区供暖运行</t>
  </si>
  <si>
    <t>　平罗县陶乐镇人民政府本级</t>
  </si>
  <si>
    <t>陶乐镇小城镇垃圾清运、路灯电费、公共设施维修维护等。对镇区垃圾及卫生公厕的垃圾进行清理，确保镇区井盖、下水通道等基础设施正常良好运营，环卫工对镇区道路等及时清理，确保镇区干净整洁。</t>
  </si>
  <si>
    <t>　平罗县煤炭集中区服务中心本级</t>
  </si>
  <si>
    <t>　　崇岗镇煤炭市场综合整治工作、税控计量站,监控室运行电费及网络维护费,计量员宿舍水暖电费、办公费等工作经费等</t>
  </si>
  <si>
    <t>目标1：崇岗镇煤炭市场综合整治工作有效进行,保障园区生产安全，对园区企业有效监督管理，确保各项工作正常开展:，改善园区生态环境质量，促进崇岗镇煤炭市场持续发展。</t>
  </si>
  <si>
    <t>　　监控中心系统改造、流程改良及更换老化硬件设施项目</t>
  </si>
  <si>
    <t>目标1：安装车辆识别系统18个，站级高性能工控主机18个，保证企业车辆通行率，提高工作效率，加快推进企业发展，减轻企业及本单位职工工作负担。目标2：提高服务企业能力，规范煤炭市场可持续发展。</t>
  </si>
  <si>
    <t>目标1：聘用卫生保洁人员对园区卫生垃圾清理及绿化进行管护，提升园区整体环境，提高园区空气质量。</t>
  </si>
  <si>
    <t>　平罗县扶贫开发服务中心本级</t>
  </si>
  <si>
    <t>目标1：开展脱贫攻坚工作宣传10次，印制宣传资料、扶贫手册6500份，补助扶贫专干人员7人，组织脱贫攻坚工作培训12人次，顺利开展脱贫攻坚工作，提高社会公众对脱贫攻坚工作开展情况的了解及满意度。</t>
  </si>
  <si>
    <t>目标1：补贴建档立卡复牌后小额贴息1000笔，补助非建档立卡户产业发展300户，扶贫车间吸纳劳动力人数10人，新建大棚30座，减轻建档立卡贫困户经济负担，带动产业发展，提高建档立卡劳动力就近就地就业稳定率。</t>
  </si>
  <si>
    <t>　平罗县市场监督管理局本级</t>
  </si>
  <si>
    <t>1.加强县域特种设备、食品安全、“两品一械”等的监管力度；
2.提升监管队伍专业水平和综合素质，执法人员装备配备进一步完善；
3.公众食品、药品、消费维权科普知识素养逐步提高，公众对市场监管满意度进一步提升。</t>
  </si>
  <si>
    <t>　平罗县审批服务管理局本级</t>
  </si>
  <si>
    <t>　　审批业务活动经费</t>
  </si>
  <si>
    <t>目标1：保障顺利推进行政许可权相对集中改革工作，确保人员、事项划转到位后，局机关日常业务工作可以顺利开展，科室设置合理，人员办公设备配备到位；
目标2：保障基本工作开展，日常软硬件设施正常维护运转，为审批事项业务开展提供基础支撑；
目标3：确保对涉及专家评审、现场勘验的审批事项尤其是工程项目建设事项能够及时、准确完成勘验和审批工作，保障事项在规定事项内高效办结。   
目标4：切实推动审批职能高效整合，精简、优化、再造审批流程，大幅提升审批效能，降低审批成本，达到激发市场和社会活力，优化营商环境，推进“放管服”改革，促进政府职能转变的效果。
目标5：实现“一窗受理、集成服务”的审批服务新模式，实现审批服务由“一事多跑窗”变为“一窗办多事”，提高审批服务效能，节约审批成本。</t>
  </si>
  <si>
    <t>　平罗县政务服务中心</t>
  </si>
  <si>
    <t>　　12345服务热线工作经费</t>
  </si>
  <si>
    <t>目标1：解决人员配备问题及工资问题，保障12345便民服务中心日常工作开展及运行。
目标2：向各部门、各乡镇转办群众诉求问题，督促按期办结，及时向群众反馈，提高满意率。 
目标3：加强便民中心工作人员业务技能培训，提高业务知识水平和信息系统操作能力，为更好的服务群众夯实基础。
目标4：加大12345便民服务热线宣传力度，让全县人民群众熟悉了解12345便民服务热线服务范围、内容及程序，引导群众参与，推动政府服务前移。</t>
  </si>
  <si>
    <t>　　窗口管理工作经费</t>
  </si>
  <si>
    <t>目标1：强化了对窗口人员的日常考核和年终考核工作，有利于提高窗口工作作风，提高服务效率；
目标2：激励窗口工作人员坚守岗位，优质高效服务企业和群众.</t>
  </si>
  <si>
    <t>　　政务中心运行费、乡镇民生服务中心网络维护费、政务服务中心政务云平台五级网络工程维护、电子设施维修经费、标准化建设及政务服务等</t>
  </si>
  <si>
    <t>目标1：保障政务中心及大厅的日常运行，各类电子实施设备的日常维护运行工作，确保网络畅通，各类服务设施平稳运行，提高服务效率；
目标2：保障政务中心1-3层日常用水用电；
目标3：继续推进对全县13个乡镇民生中心、163个村级社区代办点标准化建设工作，打造政务服务标准化县乡村三级体系；
目标4：通过政务服务标准化建设，推动窗口建设标准化，服务事项标准化，事项办理标准化，政务公开标准化以及大厅各类设施设备标准化，为群众企业提供更高效、优质、便捷、标准化的服务；
目标5：2020年为标准化巩固提升年，通过继续完善中心标准化工作，确保按照区政务改革处要求，全面完成标准化建设三年行动计划任务。</t>
  </si>
  <si>
    <t>　平罗县机关事务服务中心本级</t>
  </si>
  <si>
    <t>　　公共机构节能降耗经费</t>
  </si>
  <si>
    <t>1、交纳县委、政府办公楼电费 2、交纳县委、政府办公楼水费 3、印制公共节能宣传资料保障县委政府办公大楼水电畅通，增强干部节约环保意识</t>
  </si>
  <si>
    <t>　　公寓运行经费</t>
  </si>
  <si>
    <t>为政府领导租赁18套公寓，保障公寓正常居住使用，提升县委政府领导干部为民服务积极性。</t>
  </si>
  <si>
    <t>　　机关干部就餐补助经费</t>
  </si>
  <si>
    <t>为1390名机关干部提供干净卫生营养丰富的工作餐（包括早、中、晚餐），满足行政事业单位干部就餐需要，提升行政事业单位职工工作积极性。</t>
  </si>
  <si>
    <t>　　机管事务中心业务经费</t>
  </si>
  <si>
    <t>服务县委政府办公大楼入住16家单位各项设施正常运行，提升工作效率。</t>
  </si>
  <si>
    <t>　　县委、政府视察、观摩、调研、考核等公务活动经费</t>
  </si>
  <si>
    <t>年内组织县委政府调研、观摩、视察、考核18次，保障政府活动安排及时做好服务，不断提升服务质量。</t>
  </si>
  <si>
    <t>　　行政中心及会务中心运行维护、改造费</t>
  </si>
  <si>
    <t>保障县委政府办公大楼及会务中心16家单位，25598平米日常维修维护及改造费用。</t>
  </si>
  <si>
    <t>　　政务中心、人社大楼运行维护费用</t>
  </si>
  <si>
    <t>县委政府办公楼、人大政协办公楼、公共服务中心大楼、社保大楼物业管理服务费</t>
  </si>
  <si>
    <t>　平罗县农村综合改革服务中心本级</t>
  </si>
  <si>
    <t>目标1：实现40个村集体股份经济合作社分红，清理腾退建设用地50亩，有效盘活农村资源，进一步管理农村资源；目标2：推动村集体经济发展壮大，改革红利带动农户收入持续增加；目标3：平罗县农村改革经验进一步在全国范围内推广。</t>
  </si>
  <si>
    <t>　　平罗县闲置村庄点整治</t>
  </si>
  <si>
    <t>目标1:整治农村闲置村庄点4个拆除农户房屋70户以上；目标2：有效盘活农村土地资源，腾退利用土地面积增加；目标3：农村村庄点环境进一步美化。</t>
  </si>
  <si>
    <t>　平罗县退役军人事务局本级</t>
  </si>
  <si>
    <t>目标1：补助农村和城市义务兵家属280人，其中：高原兵发放标准每人8000元，平原兵5000元。逐步改善义务兵生活水平，贯彻落实优抚政策。</t>
  </si>
  <si>
    <t>　　双拥创建经费及八一慰问</t>
  </si>
  <si>
    <t>目标1：节日期间慰问优抚对象991人，开展“八一”建军节文艺演出1场，新兵欢送1场，对优抚对象关爱逐步改善，促进社会和谐发展</t>
  </si>
  <si>
    <t>　　退役军人事务管理等工作经费</t>
  </si>
  <si>
    <t>用于购买办公设备、办公用品、缴纳人大楼水电费、扶贫帮扶慰问等日常办公室支出，保障退役军人事业工作正常运转。</t>
  </si>
  <si>
    <t>目标1：安置退役士兵人数120人，对退出现役的义务兵和现役不满12年的士官全覆盖，提现党和国家对退役军人的良好优待政策，提高全民拥军意识。</t>
  </si>
  <si>
    <t>　　乡镇退役军人事务工作经费</t>
  </si>
  <si>
    <t>目标1：按照退役军人服务机构规范化建设13个乡镇，144村、26个社区，制作宣传册30万册，悬挂光荣牌5940个，弘扬拥军优属优良传统。</t>
  </si>
  <si>
    <t>　平罗县医疗保障局本级</t>
  </si>
  <si>
    <t>目标1：安排县级补助城乡居民医疗保险享受1400万元，减轻城乡居民医疗费用负担。</t>
  </si>
  <si>
    <t>目标1：完成离退休人员及革命伤残军人（二等乙级以上）56人医疗费报销工作，有效缓解离休及革命伤残军人的医疗费用负担。</t>
  </si>
  <si>
    <t>　　一卡通网络租赁、统筹城乡网络建设及维护费、数据中心建设及村级定点医疗机构信息化建设等</t>
  </si>
  <si>
    <t>目标1：按照自治区社会保障一卡通工作部署，将全县医疗保险经办机构、定点医疗机构、乡镇民生服务中心、乡镇卫生院、社区卫生服务站和村卫生室等全部接入自治区一卡通专网，城乡居民缴费、医疗保险待遇支付都通过一卡通专网办理和结算。网络建设及维护.</t>
  </si>
  <si>
    <t>　　政策宣传、人员培训及购买票据、医疗救助工作经费</t>
  </si>
  <si>
    <t>目标1：城乡居民基本医疗保险政策调整，为了确保城乡居民医疗保险工作能够顺利进行，加大对宣传力度，通过媒体宣传、制作宣传单、展板、横幅等宣传方式、并对经办人员的培训及门诊处方的购置，及医疗救助工作经费。</t>
  </si>
  <si>
    <t>　平罗县科学技术局本级</t>
  </si>
  <si>
    <t>农业和社会发展项目≧30个,实施科技特派员创业项目20项,实施规上企业研发引导项目≧10,培育科技型企业20个,技术创新中心4个,双创示范基地2个,知识产权60项。推进生产模式改革，提升生产质量和效率</t>
  </si>
  <si>
    <t>农业和社会发展项目业和社会发展项目≧30个,实施科技特派员创业项目20项,实施规上企业研发引导项目≧10,培育科技型企业20个,技术创新中心4个,双创示范基地2个,知识产权60项.加快科学技术事业发展，提升县域经济发展动力</t>
  </si>
  <si>
    <t>　中国共产党平罗县委员会网络安全和信息化委员会办公室本级</t>
  </si>
  <si>
    <t>　　电子政务外网光纤专线线路租用费</t>
  </si>
  <si>
    <t>1.改善电子政务外网运行环境；2提高全县机关事业单位电子政务外网服务能力；3.确保全县机关事业单位电子政务外网工作运行满意度逐年提升。</t>
  </si>
  <si>
    <t>　　网络安全管理经费等项目</t>
  </si>
  <si>
    <t>1.拓展网络安全宣传覆盖面，提升全社会网络安全意识；2.保障各网络安全监测系统稳定运行，延长设备使用寿命；3.加强网络安全行政执法检查，保障全县关键信息基础设施安全运行。</t>
  </si>
  <si>
    <t>　　网络意识形态管理经费等项目</t>
  </si>
  <si>
    <t>目标1：网络主题宣传活动引起较大范围关注和共鸣
目标2：全县各乡镇、部门应对处置突发事件网络舆情能力显著提升
目标3：全县各党政机关网络理政能力显著提高</t>
  </si>
  <si>
    <t>　中国共产党平罗县委员会组织部本级</t>
  </si>
  <si>
    <t>完成关于在全县农村开展“听党话、感党恩、跟党走”教育活动的实施方案</t>
  </si>
  <si>
    <t>对实施非公企业和社会组织党建项目情况好的20个单位进行以将代补，全面提升非公企业和社会组织党建科学化水平。</t>
  </si>
  <si>
    <t>　　干部教育培训、庆祝“七一”建党工作、人才工作经费、党史工作经费等</t>
  </si>
  <si>
    <t>目标1：举办9期党员培训，制作党员电教教育片1部，广场文化演出，提升干部队伍综合素质，增强新时代干部教育培训政治性时代性针对性有效性。</t>
  </si>
  <si>
    <t>　　关工委工、延安精神研究会工作、老年大学活动等经费</t>
  </si>
  <si>
    <t>完成关心教育下一代，并给与贫困生补助；弘扬延安精神，发行报刊；订阅老年刊物，组织离退休干部学习培训、教育管理、开展活动、表彰；促进老年干部终生学习。</t>
  </si>
  <si>
    <t>　　基层党建工作及村书记、社区书记教育培训、公务员（选调生）招录及培训等工作经费</t>
  </si>
  <si>
    <t>1.社区党组织书记赴外培训1期40人,每人每天培训费用600元，每期培训5天；2.村党组织书记赴外培训1期，每期50人，每人每天培训费用600元，每期培训5天，公务员（选调生）招录及培训工作。提升基层党组织书记党性修养和工作能力。</t>
  </si>
  <si>
    <t>目标1：完成6694人党员冬季轮训及党组织建设工作，促进发挥党员先锋模范带头作用。</t>
  </si>
  <si>
    <t>完成144个农村基层党建工作，增强村党组织的凝聚力和战斗力，推进基层党组织建设。</t>
  </si>
  <si>
    <t>　平罗县编制委员会办公室</t>
  </si>
  <si>
    <t>　　全县机关事业单位网上名称管理、财政一体化工资审核网络维护费机构编制管理系统及编制库维护等经费</t>
  </si>
  <si>
    <t>全县机关事业单位网上名称管理经费10万元，财政一体化工资审核网络维护费2万元，机构编制管理系统及编制库维护费3万元</t>
  </si>
  <si>
    <t>　平罗县气象局</t>
  </si>
  <si>
    <t>在本地防灾减灾、防灾救灾任务中提供及时必要的服务信息，为农业生产、农民增收和政府决策提供科学支撑。</t>
  </si>
  <si>
    <t>按照平罗县财政局拨款预算。按时完成本项目各项支出。</t>
  </si>
  <si>
    <t>　平罗县财政局代编</t>
  </si>
  <si>
    <t>为2019年部门目标考核获奖部门提供资金保障，为贫困人员及特殊群体发放节日慰问费</t>
  </si>
  <si>
    <t>偿还地方政府债券及置换债券利息支出11986万元。</t>
  </si>
  <si>
    <t>保障全县干部职工正常工资晋级和在职、退休人员死亡丧葬费</t>
  </si>
  <si>
    <t>　　耕地占补平衡、重点工程征地拆迁补偿、收回土地退还土地出让金等经费</t>
  </si>
  <si>
    <t>耕地占补平衡、重点工程征地拆迁补偿、收回土地退还土地出让金等经费</t>
  </si>
  <si>
    <t>偿还国开行项目建设基金还本付息120万元，年，按国开行季度利息实际发生额偿还。</t>
  </si>
  <si>
    <t>化解工程类隐性债务资金支出1000万元</t>
  </si>
  <si>
    <t>　　宁夏地方政府新增债券利息（专项）</t>
  </si>
  <si>
    <t>计划新增地方债券利息</t>
  </si>
  <si>
    <t>　　农发行项目建设基金（已到位）还本付息</t>
  </si>
  <si>
    <t>农发行项目建设基金（已到位）还本付息项目绩效</t>
  </si>
  <si>
    <t>棚户区改造项目2014项目（二期）还本付息绩效指标</t>
  </si>
  <si>
    <t>偿还国开展棚户区改造项目2014年项目（二期）还本付息</t>
  </si>
  <si>
    <t>　　棚户区改造项目2015项目（四期）还本付息</t>
  </si>
  <si>
    <t>棚户区改造项目2015项目（四期）还本付息预算绩效目标</t>
  </si>
  <si>
    <t>平罗县公共服务中心建设项目还本付息绩效目标</t>
  </si>
  <si>
    <t>　　企业节能降耗奖励、发展进位奖励、企业技术创新、科技引导及传统产业升级、扶持服务业发展等</t>
  </si>
  <si>
    <t>企业节能降耗奖励、发展进位奖励、企业技术创新、科技引导及传统产业升级、扶持服务业发展等</t>
  </si>
  <si>
    <t>每月保障25万元办公经费，年保障工作经费300万元,为财政运作提供资金保障.</t>
  </si>
  <si>
    <t>偿还西区水厂国债转贷还本金</t>
  </si>
  <si>
    <t>　　招商优惠政策企业基础设施建设补助支出</t>
  </si>
  <si>
    <t>招商优惠政策企业基础设施建设补助支出</t>
  </si>
  <si>
    <t>按计划偿还政府债券资金本金及利息</t>
  </si>
  <si>
    <t>　宁夏德渊市政产业投资建设（集团）有限公司</t>
  </si>
  <si>
    <t>第二污水厂提标改造以后在原一级A标准上优化并提升了污水处理工艺流程，增加污水处理设备和设施，按照《关于开展石嘴山市重点污染源自动在线监控系统建设工作的通知》要求，在出水口增设了总磷总氮监测设备，提高了出水标准。</t>
  </si>
  <si>
    <t>目标1：瀚泉海湖面补水2次，林木及绿化管护4600亩，确保林木管护成活率达70%，改善县城周围空气质量，调节园区周围生态环境及气候。</t>
  </si>
</sst>
</file>

<file path=xl/styles.xml><?xml version="1.0" encoding="utf-8"?>
<styleSheet xmlns="http://schemas.openxmlformats.org/spreadsheetml/2006/main">
  <numFmts count="11">
    <numFmt numFmtId="41" formatCode="_ * #,##0_ ;_ * \-#,##0_ ;_ * &quot;-&quot;_ ;_ @_ "/>
    <numFmt numFmtId="176" formatCode="0.00;[Red]0.00"/>
    <numFmt numFmtId="43" formatCode="_ * #,##0.00_ ;_ * \-#,##0.00_ ;_ * &quot;-&quot;??_ ;_ @_ "/>
    <numFmt numFmtId="177" formatCode="#,##0.00_ "/>
    <numFmt numFmtId="178" formatCode="0;_က"/>
    <numFmt numFmtId="179" formatCode="0.0_ "/>
    <numFmt numFmtId="180" formatCode="0;_䰀"/>
    <numFmt numFmtId="44" formatCode="_ &quot;￥&quot;* #,##0.00_ ;_ &quot;￥&quot;* \-#,##0.00_ ;_ &quot;￥&quot;* &quot;-&quot;??_ ;_ @_ "/>
    <numFmt numFmtId="181" formatCode="0_ "/>
    <numFmt numFmtId="42" formatCode="_ &quot;￥&quot;* #,##0_ ;_ &quot;￥&quot;* \-#,##0_ ;_ &quot;￥&quot;* &quot;-&quot;_ ;_ @_ "/>
    <numFmt numFmtId="182" formatCode="0.00_ "/>
  </numFmts>
  <fonts count="78">
    <font>
      <sz val="11"/>
      <color theme="1"/>
      <name val="宋体"/>
      <charset val="134"/>
      <scheme val="minor"/>
    </font>
    <font>
      <sz val="11"/>
      <color indexed="8"/>
      <name val="Calibri"/>
      <charset val="0"/>
    </font>
    <font>
      <sz val="10"/>
      <name val="Arial"/>
      <charset val="0"/>
    </font>
    <font>
      <sz val="26"/>
      <color rgb="FF000000"/>
      <name val="方正小标宋简体"/>
      <charset val="134"/>
    </font>
    <font>
      <sz val="26"/>
      <color indexed="8"/>
      <name val="方正小标宋简体"/>
      <charset val="134"/>
    </font>
    <font>
      <b/>
      <sz val="10"/>
      <color indexed="8"/>
      <name val="宋体"/>
      <charset val="134"/>
    </font>
    <font>
      <b/>
      <sz val="9"/>
      <color indexed="8"/>
      <name val="宋体"/>
      <charset val="134"/>
    </font>
    <font>
      <b/>
      <sz val="9"/>
      <color indexed="8"/>
      <name val="Calibri"/>
      <charset val="0"/>
    </font>
    <font>
      <sz val="9"/>
      <color indexed="8"/>
      <name val="宋体"/>
      <charset val="134"/>
    </font>
    <font>
      <sz val="9"/>
      <color indexed="8"/>
      <name val="Calibri"/>
      <charset val="0"/>
    </font>
    <font>
      <sz val="11"/>
      <color indexed="8"/>
      <name val="方正小标宋简体"/>
      <charset val="134"/>
    </font>
    <font>
      <sz val="12"/>
      <name val="宋体"/>
      <charset val="134"/>
    </font>
    <font>
      <b/>
      <sz val="20"/>
      <name val="方正仿宋_GBK"/>
      <charset val="134"/>
    </font>
    <font>
      <sz val="10.5"/>
      <name val="宋体"/>
      <charset val="134"/>
    </font>
    <font>
      <b/>
      <sz val="10.5"/>
      <name val="宋体"/>
      <charset val="134"/>
    </font>
    <font>
      <b/>
      <sz val="12"/>
      <name val="宋体"/>
      <charset val="134"/>
    </font>
    <font>
      <b/>
      <sz val="20"/>
      <name val="宋体"/>
      <charset val="134"/>
    </font>
    <font>
      <b/>
      <sz val="20"/>
      <name val="宋体"/>
      <charset val="0"/>
    </font>
    <font>
      <sz val="16"/>
      <name val="宋体"/>
      <charset val="134"/>
    </font>
    <font>
      <sz val="16"/>
      <name val="宋体"/>
      <charset val="0"/>
    </font>
    <font>
      <sz val="11"/>
      <name val="宋体"/>
      <charset val="134"/>
    </font>
    <font>
      <sz val="11"/>
      <name val="宋体"/>
      <charset val="0"/>
    </font>
    <font>
      <sz val="12"/>
      <name val="宋体"/>
      <charset val="0"/>
    </font>
    <font>
      <sz val="10"/>
      <name val="宋体"/>
      <charset val="0"/>
    </font>
    <font>
      <b/>
      <sz val="11"/>
      <name val="宋体"/>
      <charset val="134"/>
      <scheme val="minor"/>
    </font>
    <font>
      <sz val="11"/>
      <name val="宋体"/>
      <charset val="134"/>
      <scheme val="minor"/>
    </font>
    <font>
      <sz val="9"/>
      <name val="宋体"/>
      <charset val="134"/>
      <scheme val="minor"/>
    </font>
    <font>
      <b/>
      <sz val="20"/>
      <name val="黑体"/>
      <charset val="134"/>
    </font>
    <font>
      <b/>
      <sz val="12"/>
      <name val="宋体"/>
      <charset val="134"/>
      <scheme val="minor"/>
    </font>
    <font>
      <b/>
      <sz val="10"/>
      <name val="宋体"/>
      <charset val="134"/>
    </font>
    <font>
      <sz val="10"/>
      <name val="宋体"/>
      <charset val="134"/>
    </font>
    <font>
      <sz val="10"/>
      <color theme="1"/>
      <name val="宋体"/>
      <charset val="134"/>
    </font>
    <font>
      <sz val="9"/>
      <name val="宋体"/>
      <charset val="134"/>
    </font>
    <font>
      <sz val="9"/>
      <color theme="1"/>
      <name val="宋体"/>
      <charset val="134"/>
    </font>
    <font>
      <sz val="12"/>
      <color theme="1"/>
      <name val="仿宋"/>
      <charset val="134"/>
    </font>
    <font>
      <sz val="12"/>
      <name val="仿宋"/>
      <charset val="134"/>
    </font>
    <font>
      <b/>
      <sz val="10"/>
      <name val="宋体"/>
      <charset val="134"/>
      <scheme val="minor"/>
    </font>
    <font>
      <sz val="10"/>
      <name val="宋体"/>
      <charset val="134"/>
      <scheme val="minor"/>
    </font>
    <font>
      <sz val="18"/>
      <color indexed="8"/>
      <name val="宋体"/>
      <charset val="134"/>
    </font>
    <font>
      <sz val="8"/>
      <color indexed="8"/>
      <name val="宋体"/>
      <charset val="134"/>
    </font>
    <font>
      <b/>
      <sz val="11"/>
      <color indexed="8"/>
      <name val="Calibri"/>
      <charset val="0"/>
    </font>
    <font>
      <b/>
      <sz val="24"/>
      <color indexed="8"/>
      <name val="宋体"/>
      <charset val="134"/>
    </font>
    <font>
      <sz val="10"/>
      <color indexed="8"/>
      <name val="Arial"/>
      <charset val="0"/>
    </font>
    <font>
      <sz val="10"/>
      <color rgb="FF000000"/>
      <name val="宋体"/>
      <charset val="0"/>
    </font>
    <font>
      <sz val="12"/>
      <color indexed="8"/>
      <name val="Calibri"/>
      <charset val="0"/>
    </font>
    <font>
      <sz val="14"/>
      <color indexed="8"/>
      <name val="宋体"/>
      <charset val="134"/>
    </font>
    <font>
      <b/>
      <sz val="12"/>
      <color indexed="8"/>
      <name val="宋体"/>
      <charset val="134"/>
    </font>
    <font>
      <b/>
      <sz val="14"/>
      <color indexed="8"/>
      <name val="宋体"/>
      <charset val="134"/>
    </font>
    <font>
      <b/>
      <sz val="9"/>
      <color indexed="8"/>
      <name val="宋体"/>
      <charset val="0"/>
    </font>
    <font>
      <sz val="9"/>
      <color indexed="8"/>
      <name val="宋体"/>
      <charset val="0"/>
    </font>
    <font>
      <sz val="12"/>
      <name val="Times New Roman"/>
      <charset val="134"/>
    </font>
    <font>
      <sz val="11"/>
      <name val="Times New Roman"/>
      <charset val="134"/>
    </font>
    <font>
      <b/>
      <sz val="11"/>
      <name val="宋体"/>
      <charset val="134"/>
    </font>
    <font>
      <b/>
      <sz val="11"/>
      <name val="Times New Roman"/>
      <charset val="134"/>
    </font>
    <font>
      <b/>
      <sz val="9"/>
      <name val="宋体"/>
      <charset val="134"/>
    </font>
    <font>
      <sz val="9"/>
      <name val="Times New Roman"/>
      <charset val="134"/>
    </font>
    <font>
      <b/>
      <sz val="18"/>
      <name val="宋体"/>
      <charset val="134"/>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b/>
      <sz val="10.5"/>
      <name val="Times New Roman"/>
      <charset val="0"/>
    </font>
    <font>
      <sz val="10.5"/>
      <name val="Times New Roman"/>
      <charset val="0"/>
    </font>
  </fonts>
  <fills count="34">
    <fill>
      <patternFill patternType="none"/>
    </fill>
    <fill>
      <patternFill patternType="gray125"/>
    </fill>
    <fill>
      <patternFill patternType="solid">
        <fgColor indexed="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top/>
      <bottom style="thin">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57" fillId="18" borderId="0" applyNumberFormat="0" applyBorder="0" applyAlignment="0" applyProtection="0">
      <alignment vertical="center"/>
    </xf>
    <xf numFmtId="0" fontId="68" fillId="15"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7" fillId="12" borderId="0" applyNumberFormat="0" applyBorder="0" applyAlignment="0" applyProtection="0">
      <alignment vertical="center"/>
    </xf>
    <xf numFmtId="0" fontId="65" fillId="9" borderId="0" applyNumberFormat="0" applyBorder="0" applyAlignment="0" applyProtection="0">
      <alignment vertical="center"/>
    </xf>
    <xf numFmtId="43" fontId="0" fillId="0" borderId="0" applyFont="0" applyFill="0" applyBorder="0" applyAlignment="0" applyProtection="0">
      <alignment vertical="center"/>
    </xf>
    <xf numFmtId="0" fontId="60" fillId="20" borderId="0" applyNumberFormat="0" applyBorder="0" applyAlignment="0" applyProtection="0">
      <alignment vertical="center"/>
    </xf>
    <xf numFmtId="0" fontId="64" fillId="0" borderId="0" applyNumberFormat="0" applyFill="0" applyBorder="0" applyAlignment="0" applyProtection="0">
      <alignment vertical="center"/>
    </xf>
    <xf numFmtId="9" fontId="0" fillId="0" borderId="0" applyFont="0" applyFill="0" applyBorder="0" applyAlignment="0" applyProtection="0">
      <alignment vertical="center"/>
    </xf>
    <xf numFmtId="0" fontId="72" fillId="0" borderId="0" applyNumberFormat="0" applyFill="0" applyBorder="0" applyAlignment="0" applyProtection="0">
      <alignment vertical="center"/>
    </xf>
    <xf numFmtId="0" fontId="0" fillId="6" borderId="22" applyNumberFormat="0" applyFont="0" applyAlignment="0" applyProtection="0">
      <alignment vertical="center"/>
    </xf>
    <xf numFmtId="0" fontId="60" fillId="14" borderId="0" applyNumberFormat="0" applyBorder="0" applyAlignment="0" applyProtection="0">
      <alignment vertical="center"/>
    </xf>
    <xf numFmtId="0" fontId="6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61" fillId="0" borderId="21" applyNumberFormat="0" applyFill="0" applyAlignment="0" applyProtection="0">
      <alignment vertical="center"/>
    </xf>
    <xf numFmtId="0" fontId="58" fillId="0" borderId="21" applyNumberFormat="0" applyFill="0" applyAlignment="0" applyProtection="0">
      <alignment vertical="center"/>
    </xf>
    <xf numFmtId="0" fontId="60" fillId="19" borderId="0" applyNumberFormat="0" applyBorder="0" applyAlignment="0" applyProtection="0">
      <alignment vertical="center"/>
    </xf>
    <xf numFmtId="0" fontId="62" fillId="0" borderId="23" applyNumberFormat="0" applyFill="0" applyAlignment="0" applyProtection="0">
      <alignment vertical="center"/>
    </xf>
    <xf numFmtId="0" fontId="60" fillId="5" borderId="0" applyNumberFormat="0" applyBorder="0" applyAlignment="0" applyProtection="0">
      <alignment vertical="center"/>
    </xf>
    <xf numFmtId="0" fontId="73" fillId="17" borderId="27" applyNumberFormat="0" applyAlignment="0" applyProtection="0">
      <alignment vertical="center"/>
    </xf>
    <xf numFmtId="0" fontId="69" fillId="17" borderId="25" applyNumberFormat="0" applyAlignment="0" applyProtection="0">
      <alignment vertical="center"/>
    </xf>
    <xf numFmtId="0" fontId="66" fillId="11" borderId="24" applyNumberFormat="0" applyAlignment="0" applyProtection="0">
      <alignment vertical="center"/>
    </xf>
    <xf numFmtId="0" fontId="57" fillId="21" borderId="0" applyNumberFormat="0" applyBorder="0" applyAlignment="0" applyProtection="0">
      <alignment vertical="center"/>
    </xf>
    <xf numFmtId="0" fontId="60" fillId="25" borderId="0" applyNumberFormat="0" applyBorder="0" applyAlignment="0" applyProtection="0">
      <alignment vertical="center"/>
    </xf>
    <xf numFmtId="0" fontId="70" fillId="0" borderId="26" applyNumberFormat="0" applyFill="0" applyAlignment="0" applyProtection="0">
      <alignment vertical="center"/>
    </xf>
    <xf numFmtId="0" fontId="74" fillId="0" borderId="28" applyNumberFormat="0" applyFill="0" applyAlignment="0" applyProtection="0">
      <alignment vertical="center"/>
    </xf>
    <xf numFmtId="0" fontId="75" fillId="28" borderId="0" applyNumberFormat="0" applyBorder="0" applyAlignment="0" applyProtection="0">
      <alignment vertical="center"/>
    </xf>
    <xf numFmtId="0" fontId="67" fillId="13" borderId="0" applyNumberFormat="0" applyBorder="0" applyAlignment="0" applyProtection="0">
      <alignment vertical="center"/>
    </xf>
    <xf numFmtId="0" fontId="57" fillId="3" borderId="0" applyNumberFormat="0" applyBorder="0" applyAlignment="0" applyProtection="0">
      <alignment vertical="center"/>
    </xf>
    <xf numFmtId="0" fontId="60" fillId="23" borderId="0" applyNumberFormat="0" applyBorder="0" applyAlignment="0" applyProtection="0">
      <alignment vertical="center"/>
    </xf>
    <xf numFmtId="0" fontId="11" fillId="0" borderId="0">
      <alignment vertical="center"/>
    </xf>
    <xf numFmtId="0" fontId="57" fillId="16" borderId="0" applyNumberFormat="0" applyBorder="0" applyAlignment="0" applyProtection="0">
      <alignment vertical="center"/>
    </xf>
    <xf numFmtId="0" fontId="57" fillId="10" borderId="0" applyNumberFormat="0" applyBorder="0" applyAlignment="0" applyProtection="0">
      <alignment vertical="center"/>
    </xf>
    <xf numFmtId="0" fontId="57" fillId="27" borderId="0" applyNumberFormat="0" applyBorder="0" applyAlignment="0" applyProtection="0">
      <alignment vertical="center"/>
    </xf>
    <xf numFmtId="0" fontId="57" fillId="8"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57" fillId="26" borderId="0" applyNumberFormat="0" applyBorder="0" applyAlignment="0" applyProtection="0">
      <alignment vertical="center"/>
    </xf>
    <xf numFmtId="0" fontId="57" fillId="31" borderId="0" applyNumberFormat="0" applyBorder="0" applyAlignment="0" applyProtection="0">
      <alignment vertical="center"/>
    </xf>
    <xf numFmtId="0" fontId="60" fillId="29" borderId="0" applyNumberFormat="0" applyBorder="0" applyAlignment="0" applyProtection="0">
      <alignment vertical="center"/>
    </xf>
    <xf numFmtId="0" fontId="57" fillId="32" borderId="0" applyNumberFormat="0" applyBorder="0" applyAlignment="0" applyProtection="0">
      <alignment vertical="center"/>
    </xf>
    <xf numFmtId="0" fontId="60" fillId="7" borderId="0" applyNumberFormat="0" applyBorder="0" applyAlignment="0" applyProtection="0">
      <alignment vertical="center"/>
    </xf>
    <xf numFmtId="0" fontId="60" fillId="33" borderId="0" applyNumberFormat="0" applyBorder="0" applyAlignment="0" applyProtection="0">
      <alignment vertical="center"/>
    </xf>
    <xf numFmtId="0" fontId="57" fillId="30" borderId="0" applyNumberFormat="0" applyBorder="0" applyAlignment="0" applyProtection="0">
      <alignment vertical="center"/>
    </xf>
    <xf numFmtId="0" fontId="60" fillId="4" borderId="0" applyNumberFormat="0" applyBorder="0" applyAlignment="0" applyProtection="0">
      <alignment vertical="center"/>
    </xf>
    <xf numFmtId="41" fontId="32" fillId="0" borderId="0" applyFont="0" applyFill="0" applyBorder="0" applyAlignment="0" applyProtection="0"/>
    <xf numFmtId="0" fontId="11" fillId="0" borderId="0">
      <alignment vertical="center"/>
    </xf>
    <xf numFmtId="0" fontId="11" fillId="0" borderId="0"/>
    <xf numFmtId="0" fontId="11" fillId="0" borderId="0"/>
  </cellStyleXfs>
  <cellXfs count="232">
    <xf numFmtId="0" fontId="0" fillId="0" borderId="0" xfId="0">
      <alignment vertical="center"/>
    </xf>
    <xf numFmtId="0" fontId="1" fillId="0" borderId="0" xfId="0" applyFont="1" applyFill="1" applyBorder="1" applyAlignment="1" applyProtection="1"/>
    <xf numFmtId="0" fontId="2" fillId="0" borderId="0" xfId="0" applyFont="1" applyFill="1" applyBorder="1" applyAlignment="1">
      <alignment wrapText="1"/>
    </xf>
    <xf numFmtId="0" fontId="1" fillId="0" borderId="0" xfId="0" applyFont="1" applyFill="1" applyBorder="1" applyAlignment="1" applyProtection="1">
      <alignment wrapText="1"/>
    </xf>
    <xf numFmtId="0" fontId="1" fillId="0" borderId="0" xfId="0" applyFont="1" applyFill="1" applyBorder="1" applyAlignment="1" applyProtection="1">
      <alignment shrinkToFit="1"/>
    </xf>
    <xf numFmtId="0" fontId="2" fillId="0" borderId="0" xfId="0" applyFont="1" applyFill="1" applyBorder="1" applyAlignment="1"/>
    <xf numFmtId="0" fontId="3" fillId="0" borderId="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shrinkToFit="1"/>
    </xf>
    <xf numFmtId="0" fontId="3" fillId="0" borderId="0" xfId="0" applyFont="1" applyFill="1" applyAlignment="1" applyProtection="1">
      <alignment horizontal="center" wrapText="1"/>
    </xf>
    <xf numFmtId="0" fontId="4" fillId="0" borderId="0" xfId="0" applyFont="1" applyFill="1" applyAlignment="1" applyProtection="1">
      <alignment horizontal="center" wrapText="1"/>
    </xf>
    <xf numFmtId="0" fontId="4" fillId="0" borderId="0" xfId="0" applyFont="1" applyFill="1" applyAlignment="1" applyProtection="1">
      <alignment horizontal="center" shrinkToFit="1"/>
    </xf>
    <xf numFmtId="49" fontId="5" fillId="2"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shrinkToFit="1"/>
    </xf>
    <xf numFmtId="0" fontId="5" fillId="2" borderId="1"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vertical="center" wrapText="1"/>
    </xf>
    <xf numFmtId="177" fontId="7" fillId="0" borderId="1" xfId="0" applyNumberFormat="1" applyFont="1" applyFill="1" applyBorder="1" applyAlignment="1" applyProtection="1">
      <alignment horizontal="right" vertical="center" shrinkToFit="1"/>
    </xf>
    <xf numFmtId="0" fontId="6" fillId="0" borderId="1" xfId="0" applyFont="1" applyFill="1" applyBorder="1" applyAlignment="1" applyProtection="1">
      <alignment vertical="center" wrapText="1"/>
    </xf>
    <xf numFmtId="0" fontId="8" fillId="0" borderId="1" xfId="0" applyFont="1" applyFill="1" applyBorder="1" applyAlignment="1" applyProtection="1">
      <alignment vertical="center" wrapText="1"/>
    </xf>
    <xf numFmtId="177" fontId="9" fillId="0" borderId="1" xfId="0" applyNumberFormat="1" applyFont="1" applyFill="1" applyBorder="1" applyAlignment="1" applyProtection="1">
      <alignment horizontal="right" vertical="center" shrinkToFit="1"/>
    </xf>
    <xf numFmtId="177" fontId="8" fillId="0" borderId="1" xfId="0" applyNumberFormat="1" applyFont="1" applyFill="1" applyBorder="1" applyAlignment="1" applyProtection="1">
      <alignment horizontal="right" vertical="center" shrinkToFit="1"/>
    </xf>
    <xf numFmtId="0" fontId="4" fillId="0" borderId="0" xfId="0" applyFont="1" applyFill="1" applyBorder="1" applyAlignment="1" applyProtection="1">
      <alignment horizontal="center"/>
    </xf>
    <xf numFmtId="0" fontId="10" fillId="0" borderId="0" xfId="0" applyFont="1" applyFill="1" applyAlignment="1" applyProtection="1">
      <alignment horizontal="center"/>
    </xf>
    <xf numFmtId="0" fontId="5"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vertical="center" wrapText="1"/>
    </xf>
    <xf numFmtId="176" fontId="8" fillId="0" borderId="4" xfId="0" applyNumberFormat="1" applyFont="1" applyFill="1" applyBorder="1" applyAlignment="1" applyProtection="1">
      <alignment vertical="center" wrapText="1"/>
    </xf>
    <xf numFmtId="177" fontId="1" fillId="0" borderId="0" xfId="0" applyNumberFormat="1" applyFont="1" applyFill="1" applyBorder="1" applyAlignment="1" applyProtection="1">
      <alignment shrinkToFit="1"/>
    </xf>
    <xf numFmtId="0" fontId="11" fillId="0" borderId="0" xfId="0" applyFont="1" applyFill="1" applyBorder="1" applyAlignment="1"/>
    <xf numFmtId="0" fontId="11"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horizontal="justify" vertical="center"/>
    </xf>
    <xf numFmtId="0" fontId="11" fillId="0" borderId="0" xfId="0" applyFont="1" applyFill="1" applyBorder="1" applyAlignment="1">
      <alignment horizontal="right"/>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1" xfId="0" applyFont="1" applyFill="1" applyBorder="1" applyAlignment="1">
      <alignment horizontal="justify" vertical="center"/>
    </xf>
    <xf numFmtId="0" fontId="11" fillId="0" borderId="1" xfId="0" applyFont="1" applyFill="1" applyBorder="1" applyAlignment="1">
      <alignment horizontal="center"/>
    </xf>
    <xf numFmtId="0" fontId="11" fillId="0" borderId="1" xfId="0" applyFont="1" applyFill="1" applyBorder="1" applyAlignment="1"/>
    <xf numFmtId="0" fontId="16" fillId="0" borderId="0" xfId="0" applyFont="1" applyFill="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horizontal="center"/>
    </xf>
    <xf numFmtId="0" fontId="19" fillId="0" borderId="0" xfId="0" applyFont="1" applyFill="1" applyBorder="1" applyAlignment="1">
      <alignment horizontal="center"/>
    </xf>
    <xf numFmtId="0" fontId="20" fillId="0" borderId="1" xfId="0" applyFont="1" applyFill="1" applyBorder="1" applyAlignment="1">
      <alignment horizontal="center" wrapText="1"/>
    </xf>
    <xf numFmtId="0" fontId="21" fillId="0" borderId="1" xfId="0" applyFont="1" applyFill="1" applyBorder="1" applyAlignment="1">
      <alignment horizontal="center" wrapText="1"/>
    </xf>
    <xf numFmtId="0" fontId="22" fillId="0" borderId="1" xfId="0" applyFont="1" applyFill="1" applyBorder="1" applyAlignment="1">
      <alignment horizontal="left" wrapText="1"/>
    </xf>
    <xf numFmtId="0" fontId="23" fillId="0" borderId="1" xfId="0" applyFont="1" applyFill="1" applyBorder="1" applyAlignment="1"/>
    <xf numFmtId="0" fontId="2" fillId="0" borderId="1" xfId="0" applyFont="1" applyFill="1" applyBorder="1" applyAlignment="1"/>
    <xf numFmtId="0" fontId="24" fillId="0" borderId="0" xfId="0" applyFont="1" applyFill="1">
      <alignment vertical="center"/>
    </xf>
    <xf numFmtId="0" fontId="25" fillId="0" borderId="0" xfId="0" applyFont="1" applyFill="1">
      <alignment vertical="center"/>
    </xf>
    <xf numFmtId="0" fontId="26" fillId="0" borderId="0" xfId="0" applyFont="1" applyFill="1">
      <alignment vertical="center"/>
    </xf>
    <xf numFmtId="0" fontId="25" fillId="0" borderId="0" xfId="0" applyFont="1" applyFill="1" applyAlignment="1">
      <alignment horizontal="center" vertical="center"/>
    </xf>
    <xf numFmtId="0" fontId="25" fillId="0" borderId="0" xfId="0" applyFont="1" applyFill="1" applyAlignment="1">
      <alignment horizontal="left" vertical="center" wrapText="1"/>
    </xf>
    <xf numFmtId="0" fontId="27" fillId="0" borderId="0" xfId="0" applyFont="1" applyFill="1" applyAlignment="1">
      <alignment horizontal="center" vertical="center"/>
    </xf>
    <xf numFmtId="0" fontId="27" fillId="0" borderId="0" xfId="0" applyFont="1" applyFill="1" applyAlignment="1">
      <alignment horizontal="left" vertical="center" wrapText="1"/>
    </xf>
    <xf numFmtId="0" fontId="25" fillId="0" borderId="0" xfId="0" applyFont="1" applyFill="1" applyAlignment="1">
      <alignment horizontal="center" vertical="center" wrapText="1"/>
    </xf>
    <xf numFmtId="49" fontId="15" fillId="0" borderId="1" xfId="52" applyNumberFormat="1" applyFont="1" applyFill="1" applyBorder="1" applyAlignment="1">
      <alignment horizontal="center" vertical="center" wrapText="1"/>
    </xf>
    <xf numFmtId="0" fontId="15" fillId="0" borderId="1" xfId="52" applyNumberFormat="1" applyFont="1" applyFill="1" applyBorder="1" applyAlignment="1">
      <alignment horizontal="center" vertical="center" wrapText="1"/>
    </xf>
    <xf numFmtId="2" fontId="15" fillId="0" borderId="1" xfId="52" applyNumberFormat="1" applyFont="1" applyFill="1" applyBorder="1" applyAlignment="1">
      <alignment horizontal="center" vertical="center" wrapText="1"/>
    </xf>
    <xf numFmtId="0" fontId="15" fillId="0" borderId="1" xfId="52" applyFont="1" applyFill="1" applyBorder="1" applyAlignment="1">
      <alignment horizontal="center" vertical="center" wrapText="1"/>
    </xf>
    <xf numFmtId="0" fontId="28" fillId="0" borderId="1" xfId="0" applyFont="1" applyFill="1" applyBorder="1" applyAlignment="1">
      <alignment horizontal="center" vertical="center"/>
    </xf>
    <xf numFmtId="0" fontId="24" fillId="0" borderId="1" xfId="0" applyFont="1" applyFill="1" applyBorder="1" applyAlignment="1">
      <alignment horizontal="center" vertical="center"/>
    </xf>
    <xf numFmtId="49" fontId="29" fillId="0" borderId="5" xfId="52" applyNumberFormat="1" applyFont="1" applyFill="1" applyBorder="1" applyAlignment="1">
      <alignment horizontal="center" vertical="center" wrapText="1"/>
    </xf>
    <xf numFmtId="2" fontId="29" fillId="0" borderId="1" xfId="52" applyNumberFormat="1" applyFont="1" applyFill="1" applyBorder="1" applyAlignment="1">
      <alignment horizontal="center" vertical="center" wrapText="1"/>
    </xf>
    <xf numFmtId="0" fontId="29" fillId="0" borderId="2" xfId="52" applyFont="1" applyFill="1" applyBorder="1" applyAlignment="1">
      <alignment horizontal="left" vertical="center" shrinkToFit="1"/>
    </xf>
    <xf numFmtId="0" fontId="25" fillId="0" borderId="1" xfId="0" applyFont="1" applyFill="1" applyBorder="1" applyAlignment="1">
      <alignment horizontal="center" vertical="center"/>
    </xf>
    <xf numFmtId="0" fontId="30" fillId="0" borderId="1" xfId="52" applyNumberFormat="1" applyFont="1" applyFill="1" applyBorder="1" applyAlignment="1">
      <alignment horizontal="center" vertical="center" wrapText="1"/>
    </xf>
    <xf numFmtId="182" fontId="30" fillId="0" borderId="1" xfId="52" applyNumberFormat="1" applyFont="1" applyFill="1" applyBorder="1" applyAlignment="1">
      <alignment vertical="center" wrapText="1"/>
    </xf>
    <xf numFmtId="0" fontId="30" fillId="0" borderId="1" xfId="52" applyFont="1" applyFill="1" applyBorder="1" applyAlignment="1">
      <alignment horizontal="left" vertical="center" shrinkToFit="1"/>
    </xf>
    <xf numFmtId="0" fontId="25" fillId="0" borderId="1" xfId="0" applyFont="1" applyFill="1" applyBorder="1">
      <alignment vertical="center"/>
    </xf>
    <xf numFmtId="0" fontId="30" fillId="0" borderId="1" xfId="52" applyFont="1" applyFill="1" applyBorder="1" applyAlignment="1">
      <alignment horizontal="center" vertical="center" wrapText="1"/>
    </xf>
    <xf numFmtId="182" fontId="30" fillId="0" borderId="1" xfId="52" applyNumberFormat="1" applyFont="1" applyFill="1" applyBorder="1" applyAlignment="1">
      <alignment horizontal="right" vertical="center" wrapText="1"/>
    </xf>
    <xf numFmtId="0" fontId="31" fillId="0" borderId="1" xfId="52" applyFont="1" applyFill="1" applyBorder="1" applyAlignment="1">
      <alignment horizontal="center" vertical="center" wrapText="1"/>
    </xf>
    <xf numFmtId="0" fontId="32" fillId="0" borderId="1" xfId="52" applyFont="1" applyFill="1" applyBorder="1" applyAlignment="1">
      <alignment horizontal="center" vertical="center" wrapText="1"/>
    </xf>
    <xf numFmtId="182" fontId="32" fillId="0" borderId="1" xfId="52" applyNumberFormat="1" applyFont="1" applyFill="1" applyBorder="1" applyAlignment="1">
      <alignment vertical="center" wrapText="1"/>
    </xf>
    <xf numFmtId="0" fontId="32" fillId="0" borderId="2" xfId="52" applyFont="1" applyFill="1" applyBorder="1" applyAlignment="1">
      <alignment horizontal="left" vertical="center" shrinkToFit="1"/>
    </xf>
    <xf numFmtId="0" fontId="32" fillId="0" borderId="1" xfId="52" applyFont="1" applyFill="1" applyBorder="1" applyAlignment="1">
      <alignment horizontal="left" vertical="center" shrinkToFit="1"/>
    </xf>
    <xf numFmtId="0" fontId="26" fillId="0" borderId="1" xfId="0" applyFont="1" applyFill="1" applyBorder="1">
      <alignment vertical="center"/>
    </xf>
    <xf numFmtId="0" fontId="33" fillId="0" borderId="1" xfId="52" applyFont="1" applyFill="1" applyBorder="1" applyAlignment="1">
      <alignment horizontal="center" vertical="center" wrapText="1"/>
    </xf>
    <xf numFmtId="182" fontId="33" fillId="0" borderId="1" xfId="52" applyNumberFormat="1" applyFont="1" applyFill="1" applyBorder="1" applyAlignment="1">
      <alignment vertical="center" wrapText="1"/>
    </xf>
    <xf numFmtId="0" fontId="33" fillId="0" borderId="1" xfId="52" applyFont="1" applyFill="1" applyBorder="1" applyAlignment="1">
      <alignment horizontal="left" vertical="center" shrinkToFit="1"/>
    </xf>
    <xf numFmtId="49" fontId="34" fillId="0" borderId="1" xfId="51"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49" fontId="35" fillId="0" borderId="1" xfId="51"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vertical="center"/>
    </xf>
    <xf numFmtId="0" fontId="15"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36" fillId="0" borderId="1" xfId="0" applyNumberFormat="1" applyFont="1" applyFill="1" applyBorder="1" applyAlignment="1" applyProtection="1">
      <alignment vertical="center" wrapText="1"/>
      <protection locked="0"/>
    </xf>
    <xf numFmtId="0" fontId="29" fillId="0" borderId="1" xfId="0" applyNumberFormat="1" applyFont="1" applyFill="1" applyBorder="1" applyAlignment="1" applyProtection="1">
      <alignment horizontal="center" vertical="center" wrapText="1"/>
    </xf>
    <xf numFmtId="0" fontId="36" fillId="0" borderId="1" xfId="0" applyNumberFormat="1" applyFont="1" applyFill="1" applyBorder="1" applyAlignment="1" applyProtection="1">
      <alignment horizontal="center" vertical="center" wrapText="1"/>
      <protection locked="0"/>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7" fillId="0" borderId="1" xfId="0" applyNumberFormat="1" applyFont="1" applyFill="1" applyBorder="1" applyAlignment="1" applyProtection="1">
      <alignment vertical="center" wrapText="1"/>
      <protection locked="0"/>
    </xf>
    <xf numFmtId="0" fontId="30" fillId="0" borderId="1" xfId="0" applyNumberFormat="1" applyFont="1" applyFill="1" applyBorder="1" applyAlignment="1" applyProtection="1">
      <alignment horizontal="center" vertical="center" wrapText="1"/>
    </xf>
    <xf numFmtId="0" fontId="37" fillId="0" borderId="1" xfId="0" applyNumberFormat="1" applyFont="1" applyFill="1" applyBorder="1" applyAlignment="1" applyProtection="1">
      <alignment horizontal="center" vertical="center" wrapText="1"/>
      <protection locked="0"/>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37" fillId="0" borderId="1" xfId="0" applyNumberFormat="1" applyFont="1" applyFill="1" applyBorder="1" applyAlignment="1" applyProtection="1">
      <alignment vertical="center" shrinkToFit="1"/>
      <protection locked="0"/>
    </xf>
    <xf numFmtId="0" fontId="36" fillId="0" borderId="1" xfId="0" applyNumberFormat="1" applyFont="1" applyFill="1" applyBorder="1" applyAlignment="1" applyProtection="1">
      <alignment vertical="center" shrinkToFit="1"/>
      <protection locked="0"/>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9" xfId="0" applyFont="1" applyFill="1" applyBorder="1" applyAlignment="1">
      <alignment horizontal="center" vertical="center"/>
    </xf>
    <xf numFmtId="0" fontId="30" fillId="0" borderId="1" xfId="0" applyFont="1" applyFill="1" applyBorder="1" applyAlignment="1">
      <alignment vertical="center"/>
    </xf>
    <xf numFmtId="0" fontId="29" fillId="0" borderId="10" xfId="0" applyFont="1" applyFill="1" applyBorder="1" applyAlignment="1">
      <alignment horizontal="center" vertical="center"/>
    </xf>
    <xf numFmtId="0" fontId="29" fillId="0" borderId="11" xfId="0" applyFont="1" applyFill="1" applyBorder="1" applyAlignment="1">
      <alignment horizontal="center" vertical="center"/>
    </xf>
    <xf numFmtId="0" fontId="30" fillId="0" borderId="1" xfId="0" applyFont="1" applyFill="1" applyBorder="1" applyAlignment="1">
      <alignment horizontal="center" vertical="center"/>
    </xf>
    <xf numFmtId="0" fontId="38" fillId="0" borderId="12" xfId="0" applyFont="1" applyFill="1" applyBorder="1" applyAlignment="1" applyProtection="1">
      <alignment horizontal="center" vertical="center" wrapText="1"/>
    </xf>
    <xf numFmtId="0" fontId="38" fillId="0" borderId="12" xfId="0" applyFont="1" applyFill="1" applyBorder="1" applyAlignment="1" applyProtection="1">
      <alignment horizontal="center" vertical="center"/>
    </xf>
    <xf numFmtId="0" fontId="39" fillId="0" borderId="12" xfId="0" applyFont="1" applyFill="1" applyBorder="1" applyAlignment="1" applyProtection="1">
      <alignment horizontal="right" vertical="center"/>
    </xf>
    <xf numFmtId="0" fontId="1" fillId="0" borderId="12" xfId="0" applyFont="1" applyFill="1" applyBorder="1" applyAlignment="1" applyProtection="1">
      <alignment horizontal="center" vertical="center" wrapText="1"/>
    </xf>
    <xf numFmtId="0" fontId="39" fillId="0" borderId="12" xfId="0" applyFont="1" applyFill="1" applyBorder="1" applyAlignment="1" applyProtection="1">
      <alignment horizontal="center" vertical="center"/>
    </xf>
    <xf numFmtId="0" fontId="40" fillId="0" borderId="12" xfId="0" applyFont="1" applyFill="1" applyBorder="1" applyAlignment="1" applyProtection="1">
      <alignment vertical="center"/>
    </xf>
    <xf numFmtId="176" fontId="40" fillId="0" borderId="12" xfId="0" applyNumberFormat="1" applyFont="1" applyFill="1" applyBorder="1" applyAlignment="1" applyProtection="1">
      <alignment vertical="center"/>
    </xf>
    <xf numFmtId="0" fontId="1" fillId="0" borderId="12" xfId="0" applyFont="1" applyFill="1" applyBorder="1" applyAlignment="1" applyProtection="1">
      <alignment vertical="center"/>
    </xf>
    <xf numFmtId="176" fontId="1" fillId="0" borderId="12" xfId="0" applyNumberFormat="1" applyFont="1" applyFill="1" applyBorder="1" applyAlignment="1" applyProtection="1">
      <alignment vertical="center"/>
    </xf>
    <xf numFmtId="182" fontId="1" fillId="0" borderId="0" xfId="0" applyNumberFormat="1" applyFont="1" applyFill="1" applyBorder="1" applyAlignment="1" applyProtection="1"/>
    <xf numFmtId="0" fontId="2" fillId="0" borderId="0" xfId="0" applyFont="1" applyFill="1" applyAlignment="1"/>
    <xf numFmtId="0" fontId="41" fillId="0" borderId="12" xfId="0" applyFont="1" applyFill="1" applyBorder="1" applyAlignment="1" applyProtection="1">
      <alignment horizontal="center" vertical="center"/>
    </xf>
    <xf numFmtId="182" fontId="41" fillId="0" borderId="12" xfId="0" applyNumberFormat="1" applyFont="1" applyFill="1" applyBorder="1" applyAlignment="1" applyProtection="1">
      <alignment horizontal="center" vertical="center"/>
    </xf>
    <xf numFmtId="0" fontId="42" fillId="0" borderId="12" xfId="0" applyFont="1" applyFill="1" applyBorder="1" applyAlignment="1" applyProtection="1"/>
    <xf numFmtId="182" fontId="42" fillId="0" borderId="12" xfId="0" applyNumberFormat="1" applyFont="1" applyFill="1" applyBorder="1" applyAlignment="1" applyProtection="1"/>
    <xf numFmtId="182" fontId="43" fillId="0" borderId="12" xfId="0" applyNumberFormat="1" applyFont="1" applyFill="1" applyBorder="1" applyAlignment="1" applyProtection="1"/>
    <xf numFmtId="0" fontId="5" fillId="0" borderId="12" xfId="0" applyFont="1" applyFill="1" applyBorder="1" applyAlignment="1" applyProtection="1">
      <alignment horizontal="center" vertical="center" wrapText="1"/>
    </xf>
    <xf numFmtId="182" fontId="5" fillId="0" borderId="12" xfId="0" applyNumberFormat="1" applyFont="1" applyFill="1" applyBorder="1" applyAlignment="1" applyProtection="1">
      <alignment horizontal="center" vertical="center" wrapText="1"/>
    </xf>
    <xf numFmtId="0" fontId="5" fillId="0" borderId="12" xfId="0" applyFont="1" applyFill="1" applyBorder="1" applyAlignment="1" applyProtection="1">
      <alignment horizontal="center"/>
    </xf>
    <xf numFmtId="181" fontId="5" fillId="0" borderId="12" xfId="0" applyNumberFormat="1" applyFont="1" applyFill="1" applyBorder="1" applyAlignment="1" applyProtection="1">
      <alignment horizontal="center" vertical="center"/>
    </xf>
    <xf numFmtId="182" fontId="40" fillId="0" borderId="12" xfId="0" applyNumberFormat="1" applyFont="1" applyFill="1" applyBorder="1" applyAlignment="1" applyProtection="1">
      <alignment vertical="center"/>
    </xf>
    <xf numFmtId="182" fontId="1" fillId="0" borderId="12" xfId="0" applyNumberFormat="1" applyFont="1" applyFill="1" applyBorder="1" applyAlignment="1" applyProtection="1">
      <alignment vertical="center"/>
    </xf>
    <xf numFmtId="0" fontId="44" fillId="0" borderId="0" xfId="0" applyFont="1" applyFill="1" applyBorder="1" applyAlignment="1" applyProtection="1"/>
    <xf numFmtId="0" fontId="45" fillId="0" borderId="12" xfId="0" applyFont="1" applyFill="1" applyBorder="1" applyAlignment="1" applyProtection="1">
      <alignment horizontal="center" vertical="center"/>
    </xf>
    <xf numFmtId="182" fontId="45" fillId="0" borderId="12" xfId="0" applyNumberFormat="1" applyFont="1" applyFill="1" applyBorder="1" applyAlignment="1" applyProtection="1">
      <alignment horizontal="center" vertical="center"/>
    </xf>
    <xf numFmtId="0" fontId="46" fillId="0" borderId="12" xfId="0" applyFont="1" applyFill="1" applyBorder="1" applyAlignment="1" applyProtection="1">
      <alignment horizontal="center" vertical="center"/>
    </xf>
    <xf numFmtId="0" fontId="46" fillId="0" borderId="13" xfId="0" applyFont="1" applyFill="1" applyBorder="1" applyAlignment="1" applyProtection="1">
      <alignment horizontal="center" vertical="center"/>
    </xf>
    <xf numFmtId="0" fontId="46" fillId="0" borderId="14" xfId="0" applyFont="1" applyFill="1" applyBorder="1" applyAlignment="1" applyProtection="1">
      <alignment horizontal="center" vertical="center"/>
    </xf>
    <xf numFmtId="182" fontId="46" fillId="0" borderId="4" xfId="0" applyNumberFormat="1"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xf>
    <xf numFmtId="0" fontId="1" fillId="0" borderId="14" xfId="0" applyFont="1" applyFill="1" applyBorder="1" applyAlignment="1" applyProtection="1">
      <alignment horizontal="center"/>
    </xf>
    <xf numFmtId="182" fontId="1" fillId="0" borderId="4" xfId="0" applyNumberFormat="1" applyFont="1" applyFill="1" applyBorder="1" applyAlignment="1" applyProtection="1">
      <alignment horizontal="center"/>
    </xf>
    <xf numFmtId="4" fontId="8" fillId="0" borderId="12" xfId="0" applyNumberFormat="1"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182" fontId="1" fillId="0" borderId="12" xfId="0" applyNumberFormat="1" applyFont="1" applyFill="1" applyBorder="1" applyAlignment="1" applyProtection="1">
      <alignment horizontal="center" vertical="center"/>
    </xf>
    <xf numFmtId="0" fontId="40" fillId="0" borderId="12" xfId="0" applyFont="1" applyFill="1" applyBorder="1" applyAlignment="1" applyProtection="1">
      <alignment horizontal="left" vertical="center"/>
    </xf>
    <xf numFmtId="182" fontId="40" fillId="0" borderId="12" xfId="0" applyNumberFormat="1" applyFont="1" applyFill="1" applyBorder="1" applyAlignment="1" applyProtection="1">
      <alignment horizontal="right" vertical="center"/>
    </xf>
    <xf numFmtId="0" fontId="1" fillId="0" borderId="12" xfId="0" applyFont="1" applyFill="1" applyBorder="1" applyAlignment="1" applyProtection="1">
      <alignment horizontal="left" vertical="center"/>
    </xf>
    <xf numFmtId="182" fontId="1" fillId="0" borderId="12" xfId="0" applyNumberFormat="1" applyFont="1" applyFill="1" applyBorder="1" applyAlignment="1" applyProtection="1">
      <alignment horizontal="right" vertical="center"/>
    </xf>
    <xf numFmtId="0" fontId="47" fillId="0" borderId="12" xfId="0" applyFont="1" applyFill="1" applyBorder="1" applyAlignment="1" applyProtection="1">
      <alignment horizontal="center" vertical="center"/>
    </xf>
    <xf numFmtId="182" fontId="47" fillId="0" borderId="12" xfId="0" applyNumberFormat="1" applyFont="1" applyFill="1" applyBorder="1" applyAlignment="1" applyProtection="1">
      <alignment horizontal="center" vertical="center"/>
    </xf>
    <xf numFmtId="182" fontId="8" fillId="0" borderId="12" xfId="0" applyNumberFormat="1" applyFont="1" applyFill="1" applyBorder="1" applyAlignment="1" applyProtection="1">
      <alignment horizontal="center" vertical="center"/>
    </xf>
    <xf numFmtId="0" fontId="6" fillId="0" borderId="12" xfId="0" applyFont="1" applyFill="1" applyBorder="1" applyAlignment="1" applyProtection="1">
      <alignment horizontal="left" vertical="center"/>
    </xf>
    <xf numFmtId="182" fontId="6" fillId="0" borderId="12" xfId="0" applyNumberFormat="1" applyFont="1" applyFill="1" applyBorder="1" applyAlignment="1" applyProtection="1">
      <alignment horizontal="right" vertical="center"/>
    </xf>
    <xf numFmtId="182" fontId="48" fillId="0" borderId="12" xfId="0" applyNumberFormat="1" applyFont="1" applyFill="1" applyBorder="1" applyAlignment="1" applyProtection="1">
      <alignment horizontal="right" vertical="center"/>
    </xf>
    <xf numFmtId="0" fontId="8" fillId="0" borderId="12" xfId="0" applyFont="1" applyFill="1" applyBorder="1" applyAlignment="1" applyProtection="1">
      <alignment horizontal="left" vertical="center"/>
    </xf>
    <xf numFmtId="182" fontId="8" fillId="0" borderId="12" xfId="0" applyNumberFormat="1" applyFont="1" applyFill="1" applyBorder="1" applyAlignment="1" applyProtection="1">
      <alignment horizontal="right" vertical="center"/>
    </xf>
    <xf numFmtId="182" fontId="49" fillId="0" borderId="12" xfId="0" applyNumberFormat="1" applyFont="1" applyFill="1" applyBorder="1" applyAlignment="1" applyProtection="1">
      <alignment horizontal="right" vertical="center"/>
    </xf>
    <xf numFmtId="0" fontId="9" fillId="0" borderId="0" xfId="0" applyFont="1" applyFill="1" applyBorder="1" applyAlignment="1" applyProtection="1"/>
    <xf numFmtId="182" fontId="9" fillId="0" borderId="0" xfId="0" applyNumberFormat="1" applyFont="1" applyFill="1" applyBorder="1" applyAlignment="1" applyProtection="1"/>
    <xf numFmtId="0" fontId="46" fillId="0" borderId="13" xfId="0" applyFont="1" applyFill="1" applyBorder="1" applyAlignment="1" applyProtection="1">
      <alignment horizontal="right" vertical="center"/>
    </xf>
    <xf numFmtId="0" fontId="46" fillId="0" borderId="14" xfId="0" applyFont="1" applyFill="1" applyBorder="1" applyAlignment="1" applyProtection="1">
      <alignment horizontal="right" vertical="center"/>
    </xf>
    <xf numFmtId="182" fontId="46" fillId="0" borderId="14" xfId="0" applyNumberFormat="1" applyFont="1" applyFill="1" applyBorder="1" applyAlignment="1" applyProtection="1">
      <alignment horizontal="right" vertical="center"/>
    </xf>
    <xf numFmtId="182" fontId="46" fillId="0" borderId="4" xfId="0" applyNumberFormat="1" applyFont="1" applyFill="1" applyBorder="1" applyAlignment="1" applyProtection="1">
      <alignment horizontal="right" vertical="center"/>
    </xf>
    <xf numFmtId="0" fontId="50" fillId="0" borderId="0" xfId="0" applyFont="1" applyFill="1" applyAlignment="1" applyProtection="1">
      <protection locked="0"/>
    </xf>
    <xf numFmtId="0" fontId="50" fillId="0" borderId="0" xfId="0" applyFont="1" applyFill="1" applyAlignment="1" applyProtection="1">
      <alignment horizontal="center" vertical="center"/>
      <protection locked="0"/>
    </xf>
    <xf numFmtId="0" fontId="36" fillId="0" borderId="0" xfId="0" applyFont="1" applyFill="1" applyAlignment="1" applyProtection="1">
      <alignment vertical="center"/>
      <protection locked="0"/>
    </xf>
    <xf numFmtId="0" fontId="37" fillId="0" borderId="0" xfId="0" applyFont="1" applyFill="1" applyAlignment="1" applyProtection="1">
      <alignment vertical="center"/>
      <protection locked="0"/>
    </xf>
    <xf numFmtId="0" fontId="36" fillId="0" borderId="0" xfId="0" applyFont="1" applyFill="1" applyAlignment="1" applyProtection="1">
      <alignment horizontal="center" vertical="center"/>
      <protection locked="0"/>
    </xf>
    <xf numFmtId="0" fontId="50" fillId="0" borderId="0" xfId="0" applyFont="1" applyFill="1" applyAlignment="1" applyProtection="1">
      <alignment vertical="center"/>
      <protection locked="0"/>
    </xf>
    <xf numFmtId="0" fontId="50" fillId="0" borderId="0" xfId="0" applyFont="1" applyFill="1" applyAlignment="1" applyProtection="1">
      <alignment horizontal="center"/>
      <protection locked="0"/>
    </xf>
    <xf numFmtId="0" fontId="16" fillId="0" borderId="0" xfId="0" applyFont="1" applyFill="1" applyAlignment="1" applyProtection="1">
      <alignment horizontal="center" vertical="center" wrapText="1"/>
    </xf>
    <xf numFmtId="0" fontId="51" fillId="0" borderId="0" xfId="0" applyFont="1" applyFill="1" applyAlignment="1" applyProtection="1">
      <alignment horizontal="center" vertical="center" wrapText="1"/>
      <protection locked="0"/>
    </xf>
    <xf numFmtId="0" fontId="20" fillId="0" borderId="0" xfId="0" applyFont="1" applyFill="1" applyAlignment="1" applyProtection="1">
      <alignment horizontal="right" vertical="center" wrapText="1"/>
      <protection locked="0"/>
    </xf>
    <xf numFmtId="0" fontId="52" fillId="0" borderId="2" xfId="0" applyNumberFormat="1" applyFont="1" applyFill="1" applyBorder="1" applyAlignment="1" applyProtection="1">
      <alignment horizontal="center" vertical="center" wrapText="1"/>
      <protection locked="0"/>
    </xf>
    <xf numFmtId="0" fontId="52" fillId="0" borderId="5" xfId="0" applyNumberFormat="1" applyFont="1" applyFill="1" applyBorder="1" applyAlignment="1" applyProtection="1">
      <alignment horizontal="center" vertical="center" wrapText="1"/>
      <protection locked="0"/>
    </xf>
    <xf numFmtId="0" fontId="52" fillId="0" borderId="3" xfId="0" applyNumberFormat="1" applyFont="1" applyFill="1" applyBorder="1" applyAlignment="1" applyProtection="1">
      <alignment horizontal="center" vertical="center" wrapText="1"/>
      <protection locked="0"/>
    </xf>
    <xf numFmtId="0" fontId="52" fillId="0" borderId="1" xfId="0" applyNumberFormat="1" applyFont="1" applyFill="1" applyBorder="1" applyAlignment="1" applyProtection="1">
      <alignment horizontal="center" vertical="center" wrapText="1"/>
      <protection locked="0"/>
    </xf>
    <xf numFmtId="0" fontId="53" fillId="0" borderId="1" xfId="0" applyNumberFormat="1" applyFont="1" applyFill="1" applyBorder="1" applyAlignment="1" applyProtection="1">
      <alignment horizontal="center" vertical="center" wrapText="1"/>
      <protection locked="0"/>
    </xf>
    <xf numFmtId="0" fontId="32" fillId="0" borderId="15" xfId="0" applyNumberFormat="1" applyFont="1" applyFill="1" applyBorder="1" applyAlignment="1" applyProtection="1">
      <alignment horizontal="left" vertical="center"/>
    </xf>
    <xf numFmtId="0" fontId="32" fillId="0" borderId="16" xfId="0" applyNumberFormat="1" applyFont="1" applyFill="1" applyBorder="1" applyAlignment="1" applyProtection="1">
      <alignment horizontal="center" vertical="center"/>
    </xf>
    <xf numFmtId="181" fontId="30" fillId="0" borderId="16" xfId="0" applyNumberFormat="1"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wrapText="1"/>
      <protection locked="0"/>
    </xf>
    <xf numFmtId="0" fontId="32" fillId="0" borderId="12" xfId="0" applyNumberFormat="1" applyFont="1" applyFill="1" applyBorder="1" applyAlignment="1" applyProtection="1">
      <alignment horizontal="left" vertical="center"/>
    </xf>
    <xf numFmtId="0" fontId="32" fillId="0" borderId="1" xfId="0" applyNumberFormat="1" applyFont="1" applyFill="1" applyBorder="1" applyAlignment="1" applyProtection="1">
      <alignment horizontal="center" vertical="center"/>
    </xf>
    <xf numFmtId="181" fontId="30" fillId="0" borderId="1" xfId="0"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protection locked="0"/>
    </xf>
    <xf numFmtId="0" fontId="32" fillId="0" borderId="17" xfId="0" applyNumberFormat="1" applyFont="1" applyFill="1" applyBorder="1" applyAlignment="1" applyProtection="1">
      <alignment horizontal="left" vertical="center"/>
    </xf>
    <xf numFmtId="0" fontId="32" fillId="0" borderId="18" xfId="0" applyNumberFormat="1" applyFont="1" applyFill="1" applyBorder="1" applyAlignment="1" applyProtection="1">
      <alignment horizontal="center" vertical="center"/>
    </xf>
    <xf numFmtId="181" fontId="30" fillId="0" borderId="18" xfId="0" applyNumberFormat="1" applyFont="1" applyFill="1" applyBorder="1" applyAlignment="1" applyProtection="1">
      <alignment horizontal="center" vertical="center" wrapText="1"/>
      <protection locked="0"/>
    </xf>
    <xf numFmtId="181" fontId="30" fillId="0" borderId="19" xfId="0" applyNumberFormat="1" applyFont="1" applyFill="1" applyBorder="1" applyAlignment="1" applyProtection="1">
      <alignment horizontal="center" vertical="center" wrapText="1"/>
      <protection locked="0"/>
    </xf>
    <xf numFmtId="0" fontId="37" fillId="0" borderId="18"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left" vertical="center"/>
    </xf>
    <xf numFmtId="181" fontId="29" fillId="0" borderId="1" xfId="0" applyNumberFormat="1" applyFont="1" applyFill="1" applyBorder="1" applyAlignment="1" applyProtection="1">
      <alignment horizontal="center" vertical="center" wrapText="1"/>
      <protection locked="0"/>
    </xf>
    <xf numFmtId="181" fontId="29" fillId="0" borderId="16" xfId="0" applyNumberFormat="1" applyFont="1" applyFill="1" applyBorder="1" applyAlignment="1" applyProtection="1">
      <alignment horizontal="center" vertical="center" wrapText="1"/>
      <protection locked="0"/>
    </xf>
    <xf numFmtId="0" fontId="54" fillId="0" borderId="12" xfId="0" applyNumberFormat="1" applyFont="1" applyFill="1" applyBorder="1" applyAlignment="1" applyProtection="1">
      <alignment horizontal="left" vertical="center"/>
    </xf>
    <xf numFmtId="0" fontId="37" fillId="0" borderId="1" xfId="0" applyNumberFormat="1" applyFont="1" applyFill="1" applyBorder="1" applyAlignment="1" applyProtection="1">
      <alignment horizontal="center" vertical="center" wrapText="1"/>
    </xf>
    <xf numFmtId="179" fontId="29" fillId="0" borderId="1" xfId="0" applyNumberFormat="1" applyFont="1" applyFill="1" applyBorder="1" applyAlignment="1" applyProtection="1">
      <alignment horizontal="center" vertical="center" wrapText="1"/>
      <protection locked="0"/>
    </xf>
    <xf numFmtId="0" fontId="55" fillId="0" borderId="0" xfId="0" applyFont="1" applyFill="1" applyAlignment="1" applyProtection="1">
      <alignment horizontal="center" vertical="center"/>
      <protection locked="0"/>
    </xf>
    <xf numFmtId="0" fontId="20" fillId="0" borderId="0" xfId="0" applyFont="1" applyFill="1" applyAlignment="1" applyProtection="1">
      <alignment vertical="center" wrapText="1"/>
      <protection locked="0"/>
    </xf>
    <xf numFmtId="0" fontId="20" fillId="0" borderId="0" xfId="0" applyFont="1" applyFill="1" applyAlignment="1" applyProtection="1">
      <alignment horizontal="center" vertical="center" wrapText="1"/>
      <protection locked="0"/>
    </xf>
    <xf numFmtId="178" fontId="29" fillId="0" borderId="1" xfId="0" applyNumberFormat="1" applyFont="1" applyFill="1" applyBorder="1" applyAlignment="1" applyProtection="1">
      <alignment horizontal="center" vertical="center" wrapText="1"/>
    </xf>
    <xf numFmtId="0" fontId="37" fillId="0" borderId="1" xfId="0" applyNumberFormat="1" applyFont="1" applyFill="1" applyBorder="1" applyAlignment="1" applyProtection="1">
      <alignment horizontal="left" vertical="center" wrapText="1" indent="1"/>
      <protection locked="0"/>
    </xf>
    <xf numFmtId="0" fontId="30" fillId="0" borderId="1" xfId="0" applyNumberFormat="1" applyFont="1" applyFill="1" applyBorder="1" applyAlignment="1" applyProtection="1">
      <alignment horizontal="center" vertical="center" wrapText="1"/>
      <protection locked="0"/>
    </xf>
    <xf numFmtId="179" fontId="30" fillId="0" borderId="1" xfId="0" applyNumberFormat="1" applyFont="1" applyFill="1" applyBorder="1" applyAlignment="1" applyProtection="1">
      <alignment horizontal="center" vertical="center" wrapText="1"/>
      <protection locked="0"/>
    </xf>
    <xf numFmtId="179" fontId="30" fillId="0" borderId="18" xfId="0" applyNumberFormat="1" applyFont="1" applyFill="1" applyBorder="1" applyAlignment="1" applyProtection="1">
      <alignment horizontal="center" vertical="center" wrapText="1"/>
      <protection locked="0"/>
    </xf>
    <xf numFmtId="181" fontId="29" fillId="0" borderId="1" xfId="0" applyNumberFormat="1" applyFont="1" applyFill="1" applyBorder="1" applyAlignment="1" applyProtection="1">
      <alignment horizontal="center" vertical="center" wrapText="1"/>
    </xf>
    <xf numFmtId="180" fontId="29" fillId="0" borderId="1" xfId="0" applyNumberFormat="1" applyFont="1" applyFill="1" applyBorder="1" applyAlignment="1" applyProtection="1">
      <alignment horizontal="center" vertical="center" wrapText="1"/>
    </xf>
    <xf numFmtId="0" fontId="32" fillId="0" borderId="0" xfId="0" applyFont="1" applyFill="1" applyAlignment="1" applyProtection="1">
      <alignment horizontal="center" vertical="center"/>
      <protection locked="0"/>
    </xf>
    <xf numFmtId="0" fontId="11" fillId="0" borderId="0" xfId="0" applyFont="1" applyFill="1" applyAlignment="1" applyProtection="1">
      <alignment horizontal="left" vertical="center"/>
      <protection locked="0"/>
    </xf>
    <xf numFmtId="0" fontId="37" fillId="0" borderId="1" xfId="0" applyFont="1" applyFill="1" applyBorder="1" applyAlignment="1" applyProtection="1">
      <alignment vertical="center"/>
      <protection locked="0"/>
    </xf>
    <xf numFmtId="0" fontId="54" fillId="0" borderId="1" xfId="0" applyNumberFormat="1" applyFont="1" applyFill="1" applyBorder="1" applyAlignment="1" applyProtection="1">
      <alignment horizontal="left" vertical="center"/>
    </xf>
    <xf numFmtId="0" fontId="56" fillId="0" borderId="0" xfId="0" applyFont="1" applyFill="1" applyAlignment="1" applyProtection="1">
      <alignment horizontal="center" vertical="center" wrapText="1"/>
    </xf>
    <xf numFmtId="0" fontId="30" fillId="0" borderId="0" xfId="0" applyFont="1" applyFill="1" applyAlignment="1" applyProtection="1">
      <alignment horizontal="center" vertical="center"/>
      <protection locked="0"/>
    </xf>
    <xf numFmtId="0" fontId="20" fillId="0" borderId="2" xfId="0" applyNumberFormat="1" applyFont="1" applyFill="1" applyBorder="1" applyAlignment="1" applyProtection="1">
      <alignment horizontal="center" vertical="center" wrapText="1"/>
      <protection locked="0"/>
    </xf>
    <xf numFmtId="0" fontId="20" fillId="0" borderId="5"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20" fillId="0" borderId="16" xfId="0" applyNumberFormat="1" applyFont="1" applyFill="1" applyBorder="1" applyAlignment="1" applyProtection="1">
      <alignment horizontal="center" vertical="center" wrapText="1"/>
      <protection locked="0"/>
    </xf>
    <xf numFmtId="182" fontId="37" fillId="0" borderId="1" xfId="0" applyNumberFormat="1" applyFont="1" applyFill="1" applyBorder="1" applyAlignment="1" applyProtection="1">
      <alignment horizontal="center" vertical="center"/>
      <protection locked="0"/>
    </xf>
    <xf numFmtId="0" fontId="32" fillId="0" borderId="20" xfId="0" applyNumberFormat="1" applyFont="1" applyFill="1" applyBorder="1" applyAlignment="1" applyProtection="1">
      <alignment horizontal="left" vertical="center"/>
    </xf>
    <xf numFmtId="0" fontId="37" fillId="0" borderId="16" xfId="0" applyFont="1" applyFill="1" applyBorder="1" applyAlignment="1" applyProtection="1">
      <alignment horizontal="center" vertical="center"/>
      <protection locked="0"/>
    </xf>
    <xf numFmtId="0" fontId="32" fillId="0" borderId="13" xfId="0" applyNumberFormat="1" applyFont="1" applyFill="1" applyBorder="1" applyAlignment="1" applyProtection="1">
      <alignment horizontal="left" vertical="center"/>
    </xf>
    <xf numFmtId="0" fontId="32" fillId="0" borderId="2" xfId="0" applyNumberFormat="1" applyFont="1" applyFill="1" applyBorder="1" applyAlignment="1" applyProtection="1">
      <alignment horizontal="left" vertical="center"/>
    </xf>
    <xf numFmtId="0" fontId="36" fillId="0" borderId="2" xfId="0" applyNumberFormat="1"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protection locked="0"/>
    </xf>
    <xf numFmtId="182" fontId="36" fillId="0" borderId="1" xfId="0" applyNumberFormat="1" applyFont="1" applyFill="1" applyBorder="1" applyAlignment="1" applyProtection="1">
      <alignment horizontal="center" vertical="center"/>
      <protection locked="0"/>
    </xf>
    <xf numFmtId="0" fontId="36" fillId="0" borderId="1" xfId="0" applyNumberFormat="1" applyFont="1" applyFill="1" applyBorder="1" applyAlignment="1" applyProtection="1">
      <alignment horizontal="left" vertical="center" wrapText="1"/>
      <protection locked="0"/>
    </xf>
    <xf numFmtId="0" fontId="37" fillId="0" borderId="1" xfId="0" applyNumberFormat="1" applyFont="1" applyFill="1" applyBorder="1" applyAlignment="1" applyProtection="1">
      <alignment horizontal="left" vertical="center" wrapText="1"/>
      <protection locked="0"/>
    </xf>
    <xf numFmtId="181" fontId="30" fillId="0" borderId="1" xfId="0" applyNumberFormat="1" applyFont="1" applyFill="1" applyBorder="1" applyAlignment="1" applyProtection="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_附表2　2006年自治区补助基数10.30"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千位分隔[0]_2012年市本级地方财政预算表25-1" xfId="50"/>
    <cellStyle name="常规_到位单位正式1月份 " xfId="51"/>
    <cellStyle name="e鯪9Y_x000B_" xfId="52"/>
    <cellStyle name="常规_Sheet1" xfId="53"/>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0"/>
  <sheetViews>
    <sheetView workbookViewId="0">
      <selection activeCell="J19" sqref="J19"/>
    </sheetView>
  </sheetViews>
  <sheetFormatPr defaultColWidth="10" defaultRowHeight="15.75" outlineLevelCol="7"/>
  <cols>
    <col min="1" max="1" width="31.6666666666667" style="167" customWidth="1"/>
    <col min="2" max="4" width="14.025" style="173" customWidth="1"/>
    <col min="5" max="5" width="29.5833333333333" style="173" customWidth="1"/>
    <col min="6" max="8" width="14.025" style="173" customWidth="1"/>
    <col min="9" max="16384" width="10" style="167"/>
  </cols>
  <sheetData>
    <row r="1" ht="25" customHeight="1" spans="1:8">
      <c r="A1" s="215" t="s">
        <v>0</v>
      </c>
      <c r="B1" s="215"/>
      <c r="C1" s="215"/>
      <c r="D1" s="215"/>
      <c r="E1" s="215"/>
      <c r="F1" s="215"/>
      <c r="G1" s="215"/>
      <c r="H1" s="215"/>
    </row>
    <row r="2" ht="14" customHeight="1" spans="1:8">
      <c r="A2" s="202"/>
      <c r="B2" s="203"/>
      <c r="C2" s="175"/>
      <c r="D2" s="175"/>
      <c r="E2" s="175"/>
      <c r="H2" s="216" t="s">
        <v>1</v>
      </c>
    </row>
    <row r="3" ht="23" customHeight="1" spans="1:8">
      <c r="A3" s="217" t="s">
        <v>2</v>
      </c>
      <c r="B3" s="218"/>
      <c r="C3" s="218"/>
      <c r="D3" s="218"/>
      <c r="E3" s="219" t="s">
        <v>3</v>
      </c>
      <c r="F3" s="219"/>
      <c r="G3" s="219"/>
      <c r="H3" s="219"/>
    </row>
    <row r="4" s="168" customFormat="1" ht="23" customHeight="1" spans="1:8">
      <c r="A4" s="220" t="s">
        <v>4</v>
      </c>
      <c r="B4" s="220" t="s">
        <v>5</v>
      </c>
      <c r="C4" s="220" t="s">
        <v>6</v>
      </c>
      <c r="D4" s="219" t="s">
        <v>7</v>
      </c>
      <c r="E4" s="219" t="s">
        <v>8</v>
      </c>
      <c r="F4" s="219" t="s">
        <v>5</v>
      </c>
      <c r="G4" s="219" t="s">
        <v>6</v>
      </c>
      <c r="H4" s="219" t="s">
        <v>7</v>
      </c>
    </row>
    <row r="5" s="169" customFormat="1" ht="23" customHeight="1" spans="1:8">
      <c r="A5" s="90" t="s">
        <v>9</v>
      </c>
      <c r="B5" s="204">
        <f>SUM(B6:B18)</f>
        <v>67094</v>
      </c>
      <c r="C5" s="204">
        <f>SUM(C6:C18)</f>
        <v>61793</v>
      </c>
      <c r="D5" s="200">
        <f t="shared" ref="D5:D17" si="0">C5/B5*100-100</f>
        <v>-7.90085551614153</v>
      </c>
      <c r="E5" s="195" t="s">
        <v>10</v>
      </c>
      <c r="F5" s="189">
        <v>32519</v>
      </c>
      <c r="G5" s="189">
        <v>34472</v>
      </c>
      <c r="H5" s="221">
        <f t="shared" ref="H5:H21" si="1">G5/F5*100-100</f>
        <v>6.00571973307913</v>
      </c>
    </row>
    <row r="6" s="170" customFormat="1" ht="23" customHeight="1" spans="1:8">
      <c r="A6" s="205" t="s">
        <v>11</v>
      </c>
      <c r="B6" s="99">
        <v>37443</v>
      </c>
      <c r="C6" s="206">
        <v>30504</v>
      </c>
      <c r="D6" s="207">
        <f t="shared" si="0"/>
        <v>-18.532168896723</v>
      </c>
      <c r="E6" s="222" t="s">
        <v>12</v>
      </c>
      <c r="F6" s="223">
        <v>11753</v>
      </c>
      <c r="G6" s="223">
        <v>12908</v>
      </c>
      <c r="H6" s="221">
        <f t="shared" si="1"/>
        <v>9.82727814175104</v>
      </c>
    </row>
    <row r="7" s="170" customFormat="1" ht="23" customHeight="1" spans="1:8">
      <c r="A7" s="205" t="s">
        <v>13</v>
      </c>
      <c r="B7" s="99">
        <v>2428</v>
      </c>
      <c r="C7" s="206">
        <v>5153</v>
      </c>
      <c r="D7" s="207">
        <f t="shared" si="0"/>
        <v>112.232289950577</v>
      </c>
      <c r="E7" s="224" t="s">
        <v>14</v>
      </c>
      <c r="F7" s="189">
        <v>49775</v>
      </c>
      <c r="G7" s="189">
        <v>49875</v>
      </c>
      <c r="H7" s="221">
        <f t="shared" si="1"/>
        <v>0.200904068307366</v>
      </c>
    </row>
    <row r="8" s="170" customFormat="1" ht="23" customHeight="1" spans="1:8">
      <c r="A8" s="205" t="s">
        <v>15</v>
      </c>
      <c r="B8" s="99">
        <v>1192</v>
      </c>
      <c r="C8" s="188">
        <v>843</v>
      </c>
      <c r="D8" s="207">
        <f t="shared" si="0"/>
        <v>-29.2785234899329</v>
      </c>
      <c r="E8" s="224" t="s">
        <v>16</v>
      </c>
      <c r="F8" s="189">
        <v>1920</v>
      </c>
      <c r="G8" s="189">
        <v>3685</v>
      </c>
      <c r="H8" s="221">
        <f t="shared" si="1"/>
        <v>91.9270833333333</v>
      </c>
    </row>
    <row r="9" s="170" customFormat="1" ht="23" customHeight="1" spans="1:8">
      <c r="A9" s="205" t="s">
        <v>17</v>
      </c>
      <c r="B9" s="99">
        <v>6874</v>
      </c>
      <c r="C9" s="206">
        <v>5745</v>
      </c>
      <c r="D9" s="207">
        <f t="shared" si="0"/>
        <v>-16.4242071574047</v>
      </c>
      <c r="E9" s="224" t="s">
        <v>18</v>
      </c>
      <c r="F9" s="189">
        <v>3942</v>
      </c>
      <c r="G9" s="189">
        <v>4674</v>
      </c>
      <c r="H9" s="221">
        <f t="shared" si="1"/>
        <v>18.5692541856926</v>
      </c>
    </row>
    <row r="10" s="170" customFormat="1" ht="23" customHeight="1" spans="1:8">
      <c r="A10" s="205" t="s">
        <v>19</v>
      </c>
      <c r="B10" s="99">
        <v>2690</v>
      </c>
      <c r="C10" s="206">
        <v>2414</v>
      </c>
      <c r="D10" s="207">
        <f t="shared" si="0"/>
        <v>-10.2602230483271</v>
      </c>
      <c r="E10" s="224" t="s">
        <v>20</v>
      </c>
      <c r="F10" s="189">
        <v>48956</v>
      </c>
      <c r="G10" s="189">
        <v>51089</v>
      </c>
      <c r="H10" s="221">
        <f t="shared" si="1"/>
        <v>4.35697360895497</v>
      </c>
    </row>
    <row r="11" s="170" customFormat="1" ht="23" customHeight="1" spans="1:8">
      <c r="A11" s="205" t="s">
        <v>21</v>
      </c>
      <c r="B11" s="99">
        <v>2729</v>
      </c>
      <c r="C11" s="206">
        <v>2900</v>
      </c>
      <c r="D11" s="207">
        <f t="shared" si="0"/>
        <v>6.26603151337486</v>
      </c>
      <c r="E11" s="224" t="s">
        <v>22</v>
      </c>
      <c r="F11" s="189">
        <v>45079</v>
      </c>
      <c r="G11" s="189">
        <v>36706</v>
      </c>
      <c r="H11" s="221">
        <f t="shared" si="1"/>
        <v>-18.5740588744205</v>
      </c>
    </row>
    <row r="12" s="170" customFormat="1" ht="23" customHeight="1" spans="1:8">
      <c r="A12" s="205" t="s">
        <v>23</v>
      </c>
      <c r="B12" s="99">
        <v>7739</v>
      </c>
      <c r="C12" s="206">
        <v>6969</v>
      </c>
      <c r="D12" s="207">
        <f t="shared" si="0"/>
        <v>-9.94960589223413</v>
      </c>
      <c r="E12" s="224" t="s">
        <v>24</v>
      </c>
      <c r="F12" s="189">
        <v>18215</v>
      </c>
      <c r="G12" s="189">
        <v>26370</v>
      </c>
      <c r="H12" s="221">
        <f t="shared" si="1"/>
        <v>44.7707933022234</v>
      </c>
    </row>
    <row r="13" s="170" customFormat="1" ht="23" customHeight="1" spans="1:8">
      <c r="A13" s="205" t="s">
        <v>25</v>
      </c>
      <c r="B13" s="99">
        <v>969</v>
      </c>
      <c r="C13" s="206">
        <v>713</v>
      </c>
      <c r="D13" s="207">
        <f t="shared" si="0"/>
        <v>-26.4189886480908</v>
      </c>
      <c r="E13" s="224" t="s">
        <v>26</v>
      </c>
      <c r="F13" s="189">
        <v>38032</v>
      </c>
      <c r="G13" s="189">
        <v>54525</v>
      </c>
      <c r="H13" s="221">
        <f t="shared" si="1"/>
        <v>43.3661127471603</v>
      </c>
    </row>
    <row r="14" s="170" customFormat="1" ht="23" customHeight="1" spans="1:8">
      <c r="A14" s="205" t="s">
        <v>27</v>
      </c>
      <c r="B14" s="99">
        <v>1418</v>
      </c>
      <c r="C14" s="206">
        <v>1571</v>
      </c>
      <c r="D14" s="207">
        <f t="shared" si="0"/>
        <v>10.7898448519041</v>
      </c>
      <c r="E14" s="224" t="s">
        <v>28</v>
      </c>
      <c r="F14" s="189">
        <v>63917</v>
      </c>
      <c r="G14" s="189">
        <v>56274</v>
      </c>
      <c r="H14" s="221">
        <f t="shared" si="1"/>
        <v>-11.9576951358793</v>
      </c>
    </row>
    <row r="15" s="170" customFormat="1" ht="23" customHeight="1" spans="1:8">
      <c r="A15" s="205" t="s">
        <v>29</v>
      </c>
      <c r="B15" s="99">
        <v>2645</v>
      </c>
      <c r="C15" s="206">
        <v>3227</v>
      </c>
      <c r="D15" s="207">
        <f t="shared" si="0"/>
        <v>22.0037807183365</v>
      </c>
      <c r="E15" s="224" t="s">
        <v>30</v>
      </c>
      <c r="F15" s="189">
        <v>5226</v>
      </c>
      <c r="G15" s="189">
        <v>3811</v>
      </c>
      <c r="H15" s="221">
        <f t="shared" si="1"/>
        <v>-27.0761576731726</v>
      </c>
    </row>
    <row r="16" s="170" customFormat="1" ht="23" customHeight="1" spans="1:8">
      <c r="A16" s="205" t="s">
        <v>31</v>
      </c>
      <c r="B16" s="99">
        <v>374</v>
      </c>
      <c r="C16" s="206">
        <v>379</v>
      </c>
      <c r="D16" s="207">
        <f t="shared" si="0"/>
        <v>1.33689839572193</v>
      </c>
      <c r="E16" s="224" t="s">
        <v>32</v>
      </c>
      <c r="F16" s="189">
        <v>5725</v>
      </c>
      <c r="G16" s="189">
        <v>10905</v>
      </c>
      <c r="H16" s="221">
        <f t="shared" si="1"/>
        <v>90.4803493449782</v>
      </c>
    </row>
    <row r="17" s="170" customFormat="1" ht="23" customHeight="1" spans="1:8">
      <c r="A17" s="205" t="s">
        <v>33</v>
      </c>
      <c r="B17" s="99">
        <v>593</v>
      </c>
      <c r="C17" s="206">
        <v>1152</v>
      </c>
      <c r="D17" s="207">
        <f t="shared" si="0"/>
        <v>94.2664418212479</v>
      </c>
      <c r="E17" s="224" t="s">
        <v>34</v>
      </c>
      <c r="F17" s="189">
        <v>1157</v>
      </c>
      <c r="G17" s="189">
        <v>1544</v>
      </c>
      <c r="H17" s="221">
        <f t="shared" si="1"/>
        <v>33.4485738980121</v>
      </c>
    </row>
    <row r="18" s="170" customFormat="1" ht="23" customHeight="1" spans="1:8">
      <c r="A18" s="205" t="s">
        <v>35</v>
      </c>
      <c r="B18" s="99"/>
      <c r="C18" s="206">
        <v>223</v>
      </c>
      <c r="D18" s="207"/>
      <c r="E18" s="224" t="s">
        <v>36</v>
      </c>
      <c r="F18" s="189">
        <v>10</v>
      </c>
      <c r="G18" s="189"/>
      <c r="H18" s="221">
        <f t="shared" si="1"/>
        <v>-100</v>
      </c>
    </row>
    <row r="19" s="169" customFormat="1" ht="23" customHeight="1" spans="1:8">
      <c r="A19" s="90" t="s">
        <v>37</v>
      </c>
      <c r="B19" s="91">
        <f>B20+B24+B25+B26+B27+B29+B28</f>
        <v>15224</v>
      </c>
      <c r="C19" s="91">
        <f>C20+C24+C25+C26+C27+C29+C28</f>
        <v>20958</v>
      </c>
      <c r="D19" s="200">
        <f t="shared" ref="D19:D38" si="2">C19/B19*100-100</f>
        <v>37.6642143983184</v>
      </c>
      <c r="E19" s="224" t="s">
        <v>38</v>
      </c>
      <c r="F19" s="189">
        <v>5588</v>
      </c>
      <c r="G19" s="189">
        <v>4114</v>
      </c>
      <c r="H19" s="221">
        <f t="shared" si="1"/>
        <v>-26.3779527559055</v>
      </c>
    </row>
    <row r="20" s="170" customFormat="1" ht="23" customHeight="1" spans="1:8">
      <c r="A20" s="205" t="s">
        <v>39</v>
      </c>
      <c r="B20" s="99">
        <v>3923</v>
      </c>
      <c r="C20" s="206">
        <v>3613</v>
      </c>
      <c r="D20" s="207">
        <f t="shared" si="2"/>
        <v>-7.90211572775937</v>
      </c>
      <c r="E20" s="224" t="s">
        <v>40</v>
      </c>
      <c r="F20" s="189">
        <v>19211</v>
      </c>
      <c r="G20" s="189">
        <v>12645</v>
      </c>
      <c r="H20" s="221">
        <f t="shared" si="1"/>
        <v>-34.1783353287179</v>
      </c>
    </row>
    <row r="21" s="170" customFormat="1" ht="23" customHeight="1" spans="1:8">
      <c r="A21" s="205" t="s">
        <v>41</v>
      </c>
      <c r="B21" s="99">
        <v>3482</v>
      </c>
      <c r="C21" s="206">
        <v>3226</v>
      </c>
      <c r="D21" s="207">
        <f t="shared" si="2"/>
        <v>-7.35209649626651</v>
      </c>
      <c r="E21" s="224" t="s">
        <v>42</v>
      </c>
      <c r="F21" s="189">
        <v>2534</v>
      </c>
      <c r="G21" s="189">
        <v>1903</v>
      </c>
      <c r="H21" s="221">
        <f t="shared" si="1"/>
        <v>-24.9013417521705</v>
      </c>
    </row>
    <row r="22" s="170" customFormat="1" ht="23" customHeight="1" spans="1:8">
      <c r="A22" s="205" t="s">
        <v>43</v>
      </c>
      <c r="B22" s="99">
        <v>179</v>
      </c>
      <c r="C22" s="206">
        <v>250</v>
      </c>
      <c r="D22" s="207">
        <f t="shared" si="2"/>
        <v>39.6648044692737</v>
      </c>
      <c r="E22" s="224" t="s">
        <v>44</v>
      </c>
      <c r="F22" s="189"/>
      <c r="G22" s="189">
        <v>1619</v>
      </c>
      <c r="H22" s="221"/>
    </row>
    <row r="23" s="170" customFormat="1" ht="23" customHeight="1" spans="1:8">
      <c r="A23" s="205" t="s">
        <v>45</v>
      </c>
      <c r="B23" s="99">
        <v>262</v>
      </c>
      <c r="C23" s="206">
        <v>136</v>
      </c>
      <c r="D23" s="207">
        <f t="shared" si="2"/>
        <v>-48.0916030534351</v>
      </c>
      <c r="E23" s="224" t="s">
        <v>46</v>
      </c>
      <c r="F23" s="189"/>
      <c r="G23" s="189"/>
      <c r="H23" s="221"/>
    </row>
    <row r="24" s="170" customFormat="1" ht="23" customHeight="1" spans="1:8">
      <c r="A24" s="205" t="s">
        <v>47</v>
      </c>
      <c r="B24" s="99">
        <v>2694</v>
      </c>
      <c r="C24" s="206">
        <v>2163</v>
      </c>
      <c r="D24" s="207">
        <f t="shared" si="2"/>
        <v>-19.7104677060134</v>
      </c>
      <c r="E24" s="224" t="s">
        <v>48</v>
      </c>
      <c r="F24" s="189">
        <v>1875</v>
      </c>
      <c r="G24" s="189">
        <v>4982</v>
      </c>
      <c r="H24" s="221">
        <f>G24/F24*100-100</f>
        <v>165.706666666667</v>
      </c>
    </row>
    <row r="25" s="170" customFormat="1" ht="23" customHeight="1" spans="1:8">
      <c r="A25" s="205" t="s">
        <v>49</v>
      </c>
      <c r="B25" s="99">
        <v>3956</v>
      </c>
      <c r="C25" s="206">
        <v>4993</v>
      </c>
      <c r="D25" s="207">
        <f t="shared" si="2"/>
        <v>26.2133468149646</v>
      </c>
      <c r="E25" s="224" t="s">
        <v>50</v>
      </c>
      <c r="F25" s="189">
        <v>6161</v>
      </c>
      <c r="G25" s="189">
        <v>11127</v>
      </c>
      <c r="H25" s="221">
        <f>G25/F25*100-100</f>
        <v>80.6037980847265</v>
      </c>
    </row>
    <row r="26" s="170" customFormat="1" ht="23" customHeight="1" spans="1:8">
      <c r="A26" s="205" t="s">
        <v>51</v>
      </c>
      <c r="B26" s="99">
        <v>121</v>
      </c>
      <c r="C26" s="206">
        <v>97</v>
      </c>
      <c r="D26" s="207">
        <f t="shared" si="2"/>
        <v>-19.8347107438017</v>
      </c>
      <c r="F26" s="189"/>
      <c r="G26" s="189"/>
      <c r="H26" s="221"/>
    </row>
    <row r="27" s="170" customFormat="1" ht="23" customHeight="1" spans="1:8">
      <c r="A27" s="205" t="s">
        <v>52</v>
      </c>
      <c r="B27" s="99">
        <v>3228</v>
      </c>
      <c r="C27" s="206">
        <v>7978</v>
      </c>
      <c r="D27" s="207">
        <f t="shared" si="2"/>
        <v>147.149938042131</v>
      </c>
      <c r="E27" s="224"/>
      <c r="F27" s="189"/>
      <c r="G27" s="189"/>
      <c r="H27" s="221"/>
    </row>
    <row r="28" s="170" customFormat="1" ht="23" customHeight="1" spans="1:8">
      <c r="A28" s="205" t="s">
        <v>53</v>
      </c>
      <c r="B28" s="99">
        <v>408</v>
      </c>
      <c r="C28" s="206">
        <v>559</v>
      </c>
      <c r="D28" s="207">
        <f t="shared" si="2"/>
        <v>37.0098039215686</v>
      </c>
      <c r="E28" s="225"/>
      <c r="F28" s="189"/>
      <c r="G28" s="189"/>
      <c r="H28" s="221"/>
    </row>
    <row r="29" s="170" customFormat="1" ht="23" customHeight="1" spans="1:8">
      <c r="A29" s="205" t="s">
        <v>54</v>
      </c>
      <c r="B29" s="99">
        <v>894</v>
      </c>
      <c r="C29" s="206">
        <v>1555</v>
      </c>
      <c r="D29" s="207">
        <f t="shared" si="2"/>
        <v>73.9373601789709</v>
      </c>
      <c r="E29" s="225"/>
      <c r="F29" s="189"/>
      <c r="G29" s="189"/>
      <c r="H29" s="221"/>
    </row>
    <row r="30" s="170" customFormat="1" ht="23" customHeight="1" spans="1:8">
      <c r="A30" s="92" t="s">
        <v>55</v>
      </c>
      <c r="B30" s="209">
        <f>B5+B19</f>
        <v>82318</v>
      </c>
      <c r="C30" s="209">
        <f>C5+C19</f>
        <v>82751</v>
      </c>
      <c r="D30" s="200">
        <f t="shared" si="2"/>
        <v>0.526008892344336</v>
      </c>
      <c r="E30" s="226" t="s">
        <v>56</v>
      </c>
      <c r="F30" s="227">
        <f>SUM(F5:F29)</f>
        <v>361595</v>
      </c>
      <c r="G30" s="227">
        <f>SUM(G5:G29)</f>
        <v>383228</v>
      </c>
      <c r="H30" s="228">
        <f t="shared" ref="H30:H33" si="3">G30/F30*100-100</f>
        <v>5.98266015846458</v>
      </c>
    </row>
    <row r="31" s="171" customFormat="1" ht="23" customHeight="1" spans="1:8">
      <c r="A31" s="229" t="s">
        <v>57</v>
      </c>
      <c r="B31" s="209">
        <f>SUM(B32:B34)</f>
        <v>254982</v>
      </c>
      <c r="C31" s="209">
        <f>SUM(C32:C34)</f>
        <v>276190</v>
      </c>
      <c r="D31" s="200">
        <f t="shared" si="2"/>
        <v>8.31744985920575</v>
      </c>
      <c r="E31" s="229" t="s">
        <v>58</v>
      </c>
      <c r="F31" s="227">
        <f>SUM(F32)</f>
        <v>3088</v>
      </c>
      <c r="G31" s="227">
        <f>SUM(G32)</f>
        <v>2780</v>
      </c>
      <c r="H31" s="228">
        <f t="shared" si="3"/>
        <v>-9.97409326424871</v>
      </c>
    </row>
    <row r="32" s="171" customFormat="1" ht="23" customHeight="1" spans="1:8">
      <c r="A32" s="230" t="s">
        <v>59</v>
      </c>
      <c r="B32" s="231">
        <v>20091</v>
      </c>
      <c r="C32" s="231">
        <v>20091</v>
      </c>
      <c r="D32" s="207">
        <f t="shared" si="2"/>
        <v>0</v>
      </c>
      <c r="E32" s="230" t="s">
        <v>60</v>
      </c>
      <c r="F32" s="189">
        <f>SUM(F33)</f>
        <v>3088</v>
      </c>
      <c r="G32" s="189">
        <f>SUM(G33)</f>
        <v>2780</v>
      </c>
      <c r="H32" s="221">
        <f t="shared" si="3"/>
        <v>-9.97409326424871</v>
      </c>
    </row>
    <row r="33" s="171" customFormat="1" ht="23" customHeight="1" spans="1:8">
      <c r="A33" s="230" t="s">
        <v>61</v>
      </c>
      <c r="B33" s="231">
        <v>123060</v>
      </c>
      <c r="C33" s="231">
        <v>169968</v>
      </c>
      <c r="D33" s="207">
        <f t="shared" si="2"/>
        <v>38.1179912237933</v>
      </c>
      <c r="E33" s="99" t="s">
        <v>62</v>
      </c>
      <c r="F33" s="189">
        <v>3088</v>
      </c>
      <c r="G33" s="189">
        <v>2780</v>
      </c>
      <c r="H33" s="221">
        <f t="shared" si="3"/>
        <v>-9.97409326424871</v>
      </c>
    </row>
    <row r="34" s="171" customFormat="1" ht="23" customHeight="1" spans="1:8">
      <c r="A34" s="230" t="s">
        <v>63</v>
      </c>
      <c r="B34" s="231">
        <v>111831</v>
      </c>
      <c r="C34" s="231">
        <v>86131</v>
      </c>
      <c r="D34" s="207">
        <f t="shared" si="2"/>
        <v>-22.9811054179968</v>
      </c>
      <c r="E34" s="229" t="s">
        <v>64</v>
      </c>
      <c r="F34" s="227">
        <v>7945</v>
      </c>
      <c r="G34" s="227"/>
      <c r="H34" s="228"/>
    </row>
    <row r="35" s="171" customFormat="1" ht="23" customHeight="1" spans="1:8">
      <c r="A35" s="229" t="s">
        <v>65</v>
      </c>
      <c r="B35" s="209">
        <v>6106</v>
      </c>
      <c r="C35" s="209">
        <v>3078</v>
      </c>
      <c r="D35" s="200">
        <f t="shared" si="2"/>
        <v>-49.5905666557484</v>
      </c>
      <c r="E35" s="229" t="s">
        <v>66</v>
      </c>
      <c r="F35" s="227"/>
      <c r="G35" s="227"/>
      <c r="H35" s="228"/>
    </row>
    <row r="36" s="171" customFormat="1" ht="23" customHeight="1" spans="1:8">
      <c r="A36" s="229" t="s">
        <v>67</v>
      </c>
      <c r="B36" s="209">
        <v>179</v>
      </c>
      <c r="C36" s="209"/>
      <c r="D36" s="200">
        <f t="shared" si="2"/>
        <v>-100</v>
      </c>
      <c r="E36" s="229" t="s">
        <v>68</v>
      </c>
      <c r="F36" s="227"/>
      <c r="G36" s="227"/>
      <c r="H36" s="228"/>
    </row>
    <row r="37" s="171" customFormat="1" ht="23" customHeight="1" spans="1:8">
      <c r="A37" s="229" t="s">
        <v>69</v>
      </c>
      <c r="B37" s="209">
        <v>17914</v>
      </c>
      <c r="C37" s="209">
        <v>7945</v>
      </c>
      <c r="D37" s="200">
        <f t="shared" si="2"/>
        <v>-55.649212906107</v>
      </c>
      <c r="E37" s="229" t="s">
        <v>70</v>
      </c>
      <c r="F37" s="227">
        <v>-47</v>
      </c>
      <c r="G37" s="227"/>
      <c r="H37" s="228"/>
    </row>
    <row r="38" s="171" customFormat="1" ht="23" customHeight="1" spans="1:8">
      <c r="A38" s="229" t="s">
        <v>71</v>
      </c>
      <c r="B38" s="209">
        <v>14160</v>
      </c>
      <c r="C38" s="209">
        <f>16300</f>
        <v>16300</v>
      </c>
      <c r="D38" s="200">
        <f t="shared" si="2"/>
        <v>15.1129943502825</v>
      </c>
      <c r="E38" s="90" t="s">
        <v>72</v>
      </c>
      <c r="F38" s="227"/>
      <c r="G38" s="227">
        <v>256</v>
      </c>
      <c r="H38" s="228"/>
    </row>
    <row r="39" s="171" customFormat="1" ht="23" customHeight="1" spans="1:8">
      <c r="A39" s="229"/>
      <c r="B39" s="209"/>
      <c r="C39" s="209"/>
      <c r="D39" s="200"/>
      <c r="E39" s="229" t="s">
        <v>73</v>
      </c>
      <c r="F39" s="227">
        <f>SUM(B40-F30-F31-F34-F36-F37)</f>
        <v>3078</v>
      </c>
      <c r="G39" s="227">
        <f>SUM(C40-G30-G31-G34-G36-G37-G38)</f>
        <v>0</v>
      </c>
      <c r="H39" s="228"/>
    </row>
    <row r="40" s="172" customFormat="1" ht="23" customHeight="1" spans="1:8">
      <c r="A40" s="92" t="s">
        <v>74</v>
      </c>
      <c r="B40" s="209">
        <f>SUM(B30+B31+B35+B36+B37+B38)</f>
        <v>375659</v>
      </c>
      <c r="C40" s="209">
        <f>SUM(C30+C31+C35+C36+C37+C38)</f>
        <v>386264</v>
      </c>
      <c r="D40" s="200">
        <f>C40/B40*100-100</f>
        <v>2.82303897950003</v>
      </c>
      <c r="E40" s="99" t="s">
        <v>75</v>
      </c>
      <c r="F40" s="189">
        <v>3078</v>
      </c>
      <c r="G40" s="189">
        <v>0</v>
      </c>
      <c r="H40" s="228"/>
    </row>
  </sheetData>
  <protectedRanges>
    <protectedRange sqref="J30:J50" name="区域1" securityDescriptor=""/>
  </protectedRanges>
  <mergeCells count="3">
    <mergeCell ref="A1:H1"/>
    <mergeCell ref="A3:D3"/>
    <mergeCell ref="E3:H3"/>
  </mergeCells>
  <printOptions horizontalCentered="1"/>
  <pageMargins left="0.511805555555556" right="0.354166666666667" top="0.471527777777778" bottom="0.865277777777778" header="0.354166666666667" footer="0.511805555555556"/>
  <pageSetup paperSize="9" scale="90" orientation="landscape" useFirstPageNumber="1" horizontalDpi="600"/>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9"/>
  <sheetViews>
    <sheetView workbookViewId="0">
      <selection activeCell="M13" sqref="M13"/>
    </sheetView>
  </sheetViews>
  <sheetFormatPr defaultColWidth="10" defaultRowHeight="14.25" outlineLevelCol="4"/>
  <cols>
    <col min="1" max="1" width="6.775" style="83" customWidth="1"/>
    <col min="2" max="2" width="15.225" style="84" customWidth="1"/>
    <col min="3" max="3" width="31.25" style="84" customWidth="1"/>
    <col min="4" max="4" width="11.9416666666667" style="84" customWidth="1"/>
    <col min="5" max="16384" width="10" style="84"/>
  </cols>
  <sheetData>
    <row r="1" s="29" customFormat="1" ht="37" customHeight="1" spans="1:5">
      <c r="A1" s="85" t="s">
        <v>1688</v>
      </c>
      <c r="B1" s="85"/>
      <c r="C1" s="85"/>
      <c r="D1" s="85"/>
      <c r="E1" s="85"/>
    </row>
    <row r="2" s="29" customFormat="1" spans="1:5">
      <c r="A2" s="86"/>
      <c r="B2" s="87"/>
      <c r="C2" s="87"/>
      <c r="D2" s="87"/>
      <c r="E2" s="87" t="s">
        <v>1</v>
      </c>
    </row>
    <row r="3" ht="21" customHeight="1" spans="1:5">
      <c r="A3" s="88" t="s">
        <v>1689</v>
      </c>
      <c r="B3" s="89"/>
      <c r="C3" s="90" t="s">
        <v>1690</v>
      </c>
      <c r="D3" s="91">
        <f>D4+D8+D17</f>
        <v>195842</v>
      </c>
      <c r="E3" s="92"/>
    </row>
    <row r="4" ht="21" customHeight="1" spans="1:5">
      <c r="A4" s="93" t="s">
        <v>1691</v>
      </c>
      <c r="B4" s="94"/>
      <c r="C4" s="90" t="s">
        <v>875</v>
      </c>
      <c r="D4" s="91">
        <f>D5+D6+D7</f>
        <v>20091</v>
      </c>
      <c r="E4" s="92"/>
    </row>
    <row r="5" ht="21" customHeight="1" spans="1:5">
      <c r="A5" s="95"/>
      <c r="B5" s="96"/>
      <c r="C5" s="97" t="s">
        <v>91</v>
      </c>
      <c r="D5" s="98">
        <f>1996+17490</f>
        <v>19486</v>
      </c>
      <c r="E5" s="92"/>
    </row>
    <row r="6" ht="21" customHeight="1" spans="1:5">
      <c r="A6" s="95"/>
      <c r="B6" s="96"/>
      <c r="C6" s="97" t="s">
        <v>93</v>
      </c>
      <c r="D6" s="98">
        <v>474</v>
      </c>
      <c r="E6" s="99"/>
    </row>
    <row r="7" ht="21" customHeight="1" spans="1:5">
      <c r="A7" s="100"/>
      <c r="B7" s="101"/>
      <c r="C7" s="102" t="s">
        <v>94</v>
      </c>
      <c r="D7" s="98">
        <v>131</v>
      </c>
      <c r="E7" s="99"/>
    </row>
    <row r="8" ht="21" customHeight="1" spans="1:5">
      <c r="A8" s="93" t="s">
        <v>1692</v>
      </c>
      <c r="B8" s="94"/>
      <c r="C8" s="103" t="s">
        <v>875</v>
      </c>
      <c r="D8" s="91">
        <f>D9+D10+D12+D13+D14+D15+D16+D11</f>
        <v>89025</v>
      </c>
      <c r="E8" s="99"/>
    </row>
    <row r="9" ht="21" customHeight="1" spans="1:5">
      <c r="A9" s="95"/>
      <c r="B9" s="96"/>
      <c r="C9" s="97" t="s">
        <v>1693</v>
      </c>
      <c r="D9" s="98">
        <v>13336</v>
      </c>
      <c r="E9" s="99"/>
    </row>
    <row r="10" ht="21" customHeight="1" spans="1:5">
      <c r="A10" s="95"/>
      <c r="B10" s="96"/>
      <c r="C10" s="97" t="s">
        <v>97</v>
      </c>
      <c r="D10" s="98">
        <v>62797</v>
      </c>
      <c r="E10" s="99"/>
    </row>
    <row r="11" ht="21" customHeight="1" spans="1:5">
      <c r="A11" s="95"/>
      <c r="B11" s="96"/>
      <c r="C11" s="97" t="s">
        <v>98</v>
      </c>
      <c r="D11" s="98">
        <f>169+668</f>
        <v>837</v>
      </c>
      <c r="E11" s="99"/>
    </row>
    <row r="12" ht="21" customHeight="1" spans="1:5">
      <c r="A12" s="95"/>
      <c r="B12" s="96"/>
      <c r="C12" s="97" t="s">
        <v>99</v>
      </c>
      <c r="D12" s="98">
        <v>10947</v>
      </c>
      <c r="E12" s="99"/>
    </row>
    <row r="13" ht="21" customHeight="1" spans="1:5">
      <c r="A13" s="95"/>
      <c r="B13" s="96"/>
      <c r="C13" s="97" t="s">
        <v>100</v>
      </c>
      <c r="D13" s="98">
        <v>826</v>
      </c>
      <c r="E13" s="99"/>
    </row>
    <row r="14" ht="21" customHeight="1" spans="1:5">
      <c r="A14" s="95"/>
      <c r="B14" s="96"/>
      <c r="C14" s="97" t="s">
        <v>101</v>
      </c>
      <c r="D14" s="98">
        <v>123</v>
      </c>
      <c r="E14" s="99"/>
    </row>
    <row r="15" ht="21" customHeight="1" spans="1:5">
      <c r="A15" s="95"/>
      <c r="B15" s="96"/>
      <c r="C15" s="97" t="s">
        <v>102</v>
      </c>
      <c r="D15" s="98">
        <v>77</v>
      </c>
      <c r="E15" s="99"/>
    </row>
    <row r="16" ht="21" customHeight="1" spans="1:5">
      <c r="A16" s="100"/>
      <c r="B16" s="101"/>
      <c r="C16" s="97" t="s">
        <v>103</v>
      </c>
      <c r="D16" s="98">
        <v>82</v>
      </c>
      <c r="E16" s="99"/>
    </row>
    <row r="17" ht="16" customHeight="1" spans="1:5">
      <c r="A17" s="104" t="s">
        <v>1694</v>
      </c>
      <c r="B17" s="105"/>
      <c r="C17" s="90" t="s">
        <v>1695</v>
      </c>
      <c r="D17" s="91">
        <f>D18+D19</f>
        <v>86726</v>
      </c>
      <c r="E17" s="99"/>
    </row>
    <row r="18" ht="13.5" spans="1:5">
      <c r="A18" s="106"/>
      <c r="B18" s="107"/>
      <c r="C18" s="108" t="s">
        <v>1696</v>
      </c>
      <c r="D18" s="98">
        <v>82996</v>
      </c>
      <c r="E18" s="108"/>
    </row>
    <row r="19" ht="13.5" spans="1:5">
      <c r="A19" s="109"/>
      <c r="B19" s="110"/>
      <c r="C19" s="108" t="s">
        <v>1697</v>
      </c>
      <c r="D19" s="111">
        <v>3730</v>
      </c>
      <c r="E19" s="108"/>
    </row>
  </sheetData>
  <mergeCells count="5">
    <mergeCell ref="A1:E1"/>
    <mergeCell ref="A3:B3"/>
    <mergeCell ref="A4:B7"/>
    <mergeCell ref="A8:B16"/>
    <mergeCell ref="A17:B19"/>
  </mergeCells>
  <pageMargins left="1.49513888888889" right="0.751388888888889" top="0.590277777777778" bottom="0.354166666666667" header="0.235416666666667" footer="0"/>
  <pageSetup paperSize="9" orientation="portrait"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8"/>
  <sheetViews>
    <sheetView workbookViewId="0">
      <selection activeCell="E12" sqref="E12"/>
    </sheetView>
  </sheetViews>
  <sheetFormatPr defaultColWidth="9" defaultRowHeight="13.5" outlineLevelCol="4"/>
  <cols>
    <col min="1" max="1" width="5.5" style="50" customWidth="1"/>
    <col min="2" max="2" width="11" style="50" customWidth="1"/>
    <col min="3" max="3" width="11.5" style="50" customWidth="1"/>
    <col min="4" max="4" width="60.8833333333333" style="51" customWidth="1"/>
    <col min="5" max="5" width="5.75" style="48" customWidth="1"/>
    <col min="6" max="16379" width="9" style="48"/>
    <col min="16382" max="16382" width="9" style="48"/>
  </cols>
  <sheetData>
    <row r="1" ht="28" customHeight="1" spans="1:5">
      <c r="A1" s="52" t="s">
        <v>1698</v>
      </c>
      <c r="B1" s="52"/>
      <c r="C1" s="52"/>
      <c r="D1" s="53"/>
      <c r="E1" s="52"/>
    </row>
    <row r="2" ht="21" customHeight="1" spans="4:5">
      <c r="D2" s="54" t="s">
        <v>1699</v>
      </c>
      <c r="E2" s="50"/>
    </row>
    <row r="3" ht="30" customHeight="1" spans="1:5">
      <c r="A3" s="55" t="s">
        <v>1700</v>
      </c>
      <c r="B3" s="56" t="s">
        <v>1701</v>
      </c>
      <c r="C3" s="57" t="s">
        <v>114</v>
      </c>
      <c r="D3" s="58" t="s">
        <v>1133</v>
      </c>
      <c r="E3" s="59" t="s">
        <v>79</v>
      </c>
    </row>
    <row r="4" s="47" customFormat="1" ht="20" customHeight="1" spans="1:5">
      <c r="A4" s="60" t="s">
        <v>118</v>
      </c>
      <c r="B4" s="61"/>
      <c r="C4" s="62">
        <v>82995.5046559858</v>
      </c>
      <c r="D4" s="63"/>
      <c r="E4" s="60"/>
    </row>
    <row r="5" ht="20" customHeight="1" spans="1:5">
      <c r="A5" s="64">
        <v>1</v>
      </c>
      <c r="B5" s="65">
        <v>2210108</v>
      </c>
      <c r="C5" s="66">
        <f>738</f>
        <v>738</v>
      </c>
      <c r="D5" s="67" t="s">
        <v>1702</v>
      </c>
      <c r="E5" s="68"/>
    </row>
    <row r="6" ht="20" customHeight="1" spans="1:5">
      <c r="A6" s="64">
        <v>2</v>
      </c>
      <c r="B6" s="65">
        <v>2010505</v>
      </c>
      <c r="C6" s="66">
        <v>13.5</v>
      </c>
      <c r="D6" s="67" t="s">
        <v>1703</v>
      </c>
      <c r="E6" s="68"/>
    </row>
    <row r="7" ht="20" customHeight="1" spans="1:5">
      <c r="A7" s="64">
        <v>3</v>
      </c>
      <c r="B7" s="65">
        <v>2111301</v>
      </c>
      <c r="C7" s="66">
        <f>7441-2702</f>
        <v>4739</v>
      </c>
      <c r="D7" s="67" t="s">
        <v>1704</v>
      </c>
      <c r="E7" s="68"/>
    </row>
    <row r="8" ht="20" customHeight="1" spans="1:5">
      <c r="A8" s="64">
        <v>4</v>
      </c>
      <c r="B8" s="65">
        <v>2040220</v>
      </c>
      <c r="C8" s="66">
        <v>10</v>
      </c>
      <c r="D8" s="67" t="s">
        <v>1705</v>
      </c>
      <c r="E8" s="68"/>
    </row>
    <row r="9" ht="20" customHeight="1" spans="1:5">
      <c r="A9" s="64">
        <v>5</v>
      </c>
      <c r="B9" s="69">
        <v>2012902</v>
      </c>
      <c r="C9" s="66">
        <v>3</v>
      </c>
      <c r="D9" s="67" t="s">
        <v>1706</v>
      </c>
      <c r="E9" s="68"/>
    </row>
    <row r="10" ht="20" customHeight="1" spans="1:5">
      <c r="A10" s="64">
        <v>6</v>
      </c>
      <c r="B10" s="69">
        <v>2012902</v>
      </c>
      <c r="C10" s="66">
        <v>39</v>
      </c>
      <c r="D10" s="67" t="s">
        <v>1706</v>
      </c>
      <c r="E10" s="68"/>
    </row>
    <row r="11" ht="20" customHeight="1" spans="1:5">
      <c r="A11" s="64">
        <v>7</v>
      </c>
      <c r="B11" s="69">
        <v>2040607</v>
      </c>
      <c r="C11" s="66">
        <v>60</v>
      </c>
      <c r="D11" s="67" t="s">
        <v>1707</v>
      </c>
      <c r="E11" s="68"/>
    </row>
    <row r="12" ht="20" customHeight="1" spans="1:5">
      <c r="A12" s="64">
        <v>8</v>
      </c>
      <c r="B12" s="69">
        <v>2040604</v>
      </c>
      <c r="C12" s="66">
        <v>10</v>
      </c>
      <c r="D12" s="67" t="s">
        <v>1707</v>
      </c>
      <c r="E12" s="68"/>
    </row>
    <row r="13" ht="20" customHeight="1" spans="1:5">
      <c r="A13" s="64">
        <v>9</v>
      </c>
      <c r="B13" s="69">
        <v>2040610</v>
      </c>
      <c r="C13" s="66">
        <v>7.9</v>
      </c>
      <c r="D13" s="67" t="s">
        <v>1707</v>
      </c>
      <c r="E13" s="68"/>
    </row>
    <row r="14" ht="20" customHeight="1" spans="1:5">
      <c r="A14" s="64">
        <v>10</v>
      </c>
      <c r="B14" s="69">
        <v>2040604</v>
      </c>
      <c r="C14" s="66">
        <v>30.06</v>
      </c>
      <c r="D14" s="67" t="s">
        <v>1707</v>
      </c>
      <c r="E14" s="68"/>
    </row>
    <row r="15" ht="20" customHeight="1" spans="1:5">
      <c r="A15" s="64">
        <v>11</v>
      </c>
      <c r="B15" s="69">
        <v>2013602</v>
      </c>
      <c r="C15" s="66">
        <v>7</v>
      </c>
      <c r="D15" s="67" t="s">
        <v>1707</v>
      </c>
      <c r="E15" s="68"/>
    </row>
    <row r="16" ht="20" customHeight="1" spans="1:5">
      <c r="A16" s="64">
        <v>12</v>
      </c>
      <c r="B16" s="69">
        <v>2013404</v>
      </c>
      <c r="C16" s="66">
        <v>25.7</v>
      </c>
      <c r="D16" s="67" t="s">
        <v>1708</v>
      </c>
      <c r="E16" s="68"/>
    </row>
    <row r="17" ht="20" customHeight="1" spans="1:5">
      <c r="A17" s="64">
        <v>13</v>
      </c>
      <c r="B17" s="69">
        <v>2160299</v>
      </c>
      <c r="C17" s="66">
        <v>500</v>
      </c>
      <c r="D17" s="67" t="s">
        <v>1709</v>
      </c>
      <c r="E17" s="68"/>
    </row>
    <row r="18" ht="20" customHeight="1" spans="1:5">
      <c r="A18" s="64">
        <v>14</v>
      </c>
      <c r="B18" s="69">
        <v>2081107</v>
      </c>
      <c r="C18" s="66">
        <v>382</v>
      </c>
      <c r="D18" s="67" t="s">
        <v>1710</v>
      </c>
      <c r="E18" s="68"/>
    </row>
    <row r="19" ht="20" customHeight="1" spans="1:5">
      <c r="A19" s="64">
        <v>15</v>
      </c>
      <c r="B19" s="69">
        <v>2101401</v>
      </c>
      <c r="C19" s="66">
        <v>82</v>
      </c>
      <c r="D19" s="67" t="s">
        <v>1711</v>
      </c>
      <c r="E19" s="68"/>
    </row>
    <row r="20" ht="20" customHeight="1" spans="1:5">
      <c r="A20" s="64">
        <v>16</v>
      </c>
      <c r="B20" s="69">
        <v>2080802</v>
      </c>
      <c r="C20" s="66">
        <v>670.8</v>
      </c>
      <c r="D20" s="67" t="s">
        <v>1712</v>
      </c>
      <c r="E20" s="68"/>
    </row>
    <row r="21" ht="20" customHeight="1" spans="1:5">
      <c r="A21" s="64">
        <v>17</v>
      </c>
      <c r="B21" s="69" t="s">
        <v>1713</v>
      </c>
      <c r="C21" s="66">
        <v>4934</v>
      </c>
      <c r="D21" s="67" t="s">
        <v>1714</v>
      </c>
      <c r="E21" s="68"/>
    </row>
    <row r="22" s="48" customFormat="1" ht="20" customHeight="1" spans="1:5">
      <c r="A22" s="64">
        <v>18</v>
      </c>
      <c r="B22" s="64">
        <v>2130705</v>
      </c>
      <c r="C22" s="70">
        <v>292</v>
      </c>
      <c r="D22" s="67" t="s">
        <v>1715</v>
      </c>
      <c r="E22" s="68"/>
    </row>
    <row r="23" s="48" customFormat="1" ht="20" customHeight="1" spans="1:5">
      <c r="A23" s="64">
        <v>19</v>
      </c>
      <c r="B23" s="64">
        <v>2010802</v>
      </c>
      <c r="C23" s="70">
        <v>10</v>
      </c>
      <c r="D23" s="67" t="s">
        <v>1716</v>
      </c>
      <c r="E23" s="68"/>
    </row>
    <row r="24" s="48" customFormat="1" ht="20" customHeight="1" spans="1:5">
      <c r="A24" s="64">
        <v>20</v>
      </c>
      <c r="B24" s="64">
        <v>2082602</v>
      </c>
      <c r="C24" s="70">
        <v>1925</v>
      </c>
      <c r="D24" s="67" t="s">
        <v>1717</v>
      </c>
      <c r="E24" s="68"/>
    </row>
    <row r="25" s="48" customFormat="1" ht="20" customHeight="1" spans="1:5">
      <c r="A25" s="64">
        <v>21</v>
      </c>
      <c r="B25" s="64">
        <v>2012999</v>
      </c>
      <c r="C25" s="66">
        <v>204.44</v>
      </c>
      <c r="D25" s="67" t="s">
        <v>1718</v>
      </c>
      <c r="E25" s="68"/>
    </row>
    <row r="26" s="48" customFormat="1" ht="20" customHeight="1" spans="1:5">
      <c r="A26" s="64">
        <v>22</v>
      </c>
      <c r="B26" s="64">
        <v>2012902</v>
      </c>
      <c r="C26" s="66">
        <v>6.12</v>
      </c>
      <c r="D26" s="67" t="s">
        <v>1718</v>
      </c>
      <c r="E26" s="68"/>
    </row>
    <row r="27" s="48" customFormat="1" ht="20" customHeight="1" spans="1:5">
      <c r="A27" s="64">
        <v>23</v>
      </c>
      <c r="B27" s="64">
        <v>2012902</v>
      </c>
      <c r="C27" s="66">
        <v>7.8</v>
      </c>
      <c r="D27" s="67" t="s">
        <v>1718</v>
      </c>
      <c r="E27" s="68"/>
    </row>
    <row r="28" s="48" customFormat="1" ht="20" customHeight="1" spans="1:5">
      <c r="A28" s="64">
        <v>24</v>
      </c>
      <c r="B28" s="64">
        <v>2220199</v>
      </c>
      <c r="C28" s="66">
        <v>2006</v>
      </c>
      <c r="D28" s="67" t="s">
        <v>1719</v>
      </c>
      <c r="E28" s="68"/>
    </row>
    <row r="29" s="49" customFormat="1" ht="20" customHeight="1" spans="1:5">
      <c r="A29" s="64">
        <v>25</v>
      </c>
      <c r="B29" s="69">
        <v>2011099</v>
      </c>
      <c r="C29" s="70">
        <v>825</v>
      </c>
      <c r="D29" s="67" t="s">
        <v>1720</v>
      </c>
      <c r="E29" s="69"/>
    </row>
    <row r="30" s="49" customFormat="1" ht="20" customHeight="1" spans="1:5">
      <c r="A30" s="64">
        <v>26</v>
      </c>
      <c r="B30" s="69">
        <v>20807</v>
      </c>
      <c r="C30" s="70">
        <v>2986</v>
      </c>
      <c r="D30" s="67" t="s">
        <v>1721</v>
      </c>
      <c r="E30" s="69"/>
    </row>
    <row r="31" s="49" customFormat="1" ht="20" customHeight="1" spans="1:5">
      <c r="A31" s="64">
        <v>27</v>
      </c>
      <c r="B31" s="71">
        <v>2130207</v>
      </c>
      <c r="C31" s="70">
        <v>250</v>
      </c>
      <c r="D31" s="67" t="s">
        <v>1722</v>
      </c>
      <c r="E31" s="69"/>
    </row>
    <row r="32" s="49" customFormat="1" ht="20" customHeight="1" spans="1:5">
      <c r="A32" s="64">
        <v>28</v>
      </c>
      <c r="B32" s="71">
        <v>2130209</v>
      </c>
      <c r="C32" s="70">
        <v>76</v>
      </c>
      <c r="D32" s="67" t="s">
        <v>1722</v>
      </c>
      <c r="E32" s="69"/>
    </row>
    <row r="33" s="49" customFormat="1" ht="20" customHeight="1" spans="1:5">
      <c r="A33" s="64">
        <v>29</v>
      </c>
      <c r="B33" s="71">
        <v>2130205</v>
      </c>
      <c r="C33" s="70">
        <v>42</v>
      </c>
      <c r="D33" s="67" t="s">
        <v>1722</v>
      </c>
      <c r="E33" s="69"/>
    </row>
    <row r="34" s="49" customFormat="1" ht="20" customHeight="1" spans="1:5">
      <c r="A34" s="64">
        <v>30</v>
      </c>
      <c r="B34" s="71">
        <v>2130205</v>
      </c>
      <c r="C34" s="70">
        <v>180</v>
      </c>
      <c r="D34" s="67" t="s">
        <v>1722</v>
      </c>
      <c r="E34" s="69"/>
    </row>
    <row r="35" s="49" customFormat="1" ht="20" customHeight="1" spans="1:5">
      <c r="A35" s="64">
        <v>31</v>
      </c>
      <c r="B35" s="71">
        <v>2130205</v>
      </c>
      <c r="C35" s="70">
        <v>0.6</v>
      </c>
      <c r="D35" s="67" t="s">
        <v>1722</v>
      </c>
      <c r="E35" s="69"/>
    </row>
    <row r="36" s="49" customFormat="1" ht="20" customHeight="1" spans="1:5">
      <c r="A36" s="64">
        <v>32</v>
      </c>
      <c r="B36" s="71">
        <v>2130212</v>
      </c>
      <c r="C36" s="70">
        <v>100</v>
      </c>
      <c r="D36" s="67" t="s">
        <v>1722</v>
      </c>
      <c r="E36" s="69"/>
    </row>
    <row r="37" s="49" customFormat="1" ht="20" customHeight="1" spans="1:5">
      <c r="A37" s="64">
        <v>33</v>
      </c>
      <c r="B37" s="71">
        <v>2130234</v>
      </c>
      <c r="C37" s="70">
        <v>32</v>
      </c>
      <c r="D37" s="67" t="s">
        <v>1722</v>
      </c>
      <c r="E37" s="69"/>
    </row>
    <row r="38" s="49" customFormat="1" ht="20" customHeight="1" spans="1:5">
      <c r="A38" s="64">
        <v>34</v>
      </c>
      <c r="B38" s="65">
        <v>2130804</v>
      </c>
      <c r="C38" s="66">
        <v>177</v>
      </c>
      <c r="D38" s="67" t="s">
        <v>1723</v>
      </c>
      <c r="E38" s="69"/>
    </row>
    <row r="39" s="49" customFormat="1" ht="20" customHeight="1" spans="1:5">
      <c r="A39" s="64">
        <v>35</v>
      </c>
      <c r="B39" s="72">
        <v>2210103</v>
      </c>
      <c r="C39" s="73">
        <v>8</v>
      </c>
      <c r="D39" s="74" t="s">
        <v>1724</v>
      </c>
      <c r="E39" s="69"/>
    </row>
    <row r="40" s="49" customFormat="1" ht="20" customHeight="1" spans="1:5">
      <c r="A40" s="64">
        <v>36</v>
      </c>
      <c r="B40" s="72">
        <v>2110502</v>
      </c>
      <c r="C40" s="73">
        <v>115.5</v>
      </c>
      <c r="D40" s="74" t="s">
        <v>1725</v>
      </c>
      <c r="E40" s="71"/>
    </row>
    <row r="41" s="49" customFormat="1" ht="20" customHeight="1" spans="1:5">
      <c r="A41" s="64">
        <v>37</v>
      </c>
      <c r="B41" s="72">
        <v>2110602</v>
      </c>
      <c r="C41" s="73">
        <v>9</v>
      </c>
      <c r="D41" s="74" t="s">
        <v>1725</v>
      </c>
      <c r="E41" s="71"/>
    </row>
    <row r="42" s="49" customFormat="1" ht="20" customHeight="1" spans="1:5">
      <c r="A42" s="64">
        <v>38</v>
      </c>
      <c r="B42" s="72">
        <v>2110401</v>
      </c>
      <c r="C42" s="73">
        <v>145</v>
      </c>
      <c r="D42" s="74" t="s">
        <v>1725</v>
      </c>
      <c r="E42" s="71"/>
    </row>
    <row r="43" s="49" customFormat="1" ht="20" customHeight="1" spans="1:5">
      <c r="A43" s="64">
        <v>39</v>
      </c>
      <c r="B43" s="72">
        <v>21305</v>
      </c>
      <c r="C43" s="73">
        <v>1400</v>
      </c>
      <c r="D43" s="75" t="s">
        <v>1726</v>
      </c>
      <c r="E43" s="76"/>
    </row>
    <row r="44" s="49" customFormat="1" ht="20" customHeight="1" spans="1:5">
      <c r="A44" s="64">
        <v>40</v>
      </c>
      <c r="B44" s="72">
        <v>2130321</v>
      </c>
      <c r="C44" s="73">
        <v>400</v>
      </c>
      <c r="D44" s="75" t="s">
        <v>1727</v>
      </c>
      <c r="E44" s="76"/>
    </row>
    <row r="45" s="49" customFormat="1" ht="20" customHeight="1" spans="1:5">
      <c r="A45" s="64">
        <v>41</v>
      </c>
      <c r="B45" s="72">
        <v>2130701</v>
      </c>
      <c r="C45" s="73">
        <f>3212-2000</f>
        <v>1212</v>
      </c>
      <c r="D45" s="75" t="s">
        <v>1728</v>
      </c>
      <c r="E45" s="76"/>
    </row>
    <row r="46" s="49" customFormat="1" ht="20" customHeight="1" spans="1:5">
      <c r="A46" s="64">
        <v>42</v>
      </c>
      <c r="B46" s="72">
        <v>2130701</v>
      </c>
      <c r="C46" s="73">
        <v>400.8</v>
      </c>
      <c r="D46" s="75" t="s">
        <v>1728</v>
      </c>
      <c r="E46" s="76"/>
    </row>
    <row r="47" s="49" customFormat="1" ht="20" customHeight="1" spans="1:5">
      <c r="A47" s="64">
        <v>43</v>
      </c>
      <c r="B47" s="72">
        <v>2130706</v>
      </c>
      <c r="C47" s="73">
        <f>3892-3000</f>
        <v>892</v>
      </c>
      <c r="D47" s="75" t="s">
        <v>1728</v>
      </c>
      <c r="E47" s="76"/>
    </row>
    <row r="48" s="49" customFormat="1" ht="20" customHeight="1" spans="1:5">
      <c r="A48" s="64">
        <v>44</v>
      </c>
      <c r="B48" s="69">
        <v>2130306</v>
      </c>
      <c r="C48" s="73">
        <v>1970</v>
      </c>
      <c r="D48" s="67" t="s">
        <v>1729</v>
      </c>
      <c r="E48" s="76"/>
    </row>
    <row r="49" s="49" customFormat="1" ht="20" customHeight="1" spans="1:5">
      <c r="A49" s="64">
        <v>45</v>
      </c>
      <c r="B49" s="72">
        <v>2130803</v>
      </c>
      <c r="C49" s="73">
        <v>450</v>
      </c>
      <c r="D49" s="75" t="s">
        <v>1730</v>
      </c>
      <c r="E49" s="76"/>
    </row>
    <row r="50" ht="20" customHeight="1" spans="1:5">
      <c r="A50" s="64">
        <v>46</v>
      </c>
      <c r="B50" s="77">
        <v>2210105</v>
      </c>
      <c r="C50" s="78">
        <v>490</v>
      </c>
      <c r="D50" s="79" t="s">
        <v>1731</v>
      </c>
      <c r="E50" s="76"/>
    </row>
    <row r="51" ht="20" customHeight="1" spans="1:5">
      <c r="A51" s="64">
        <v>47</v>
      </c>
      <c r="B51" s="77">
        <v>2082602</v>
      </c>
      <c r="C51" s="78">
        <v>1780</v>
      </c>
      <c r="D51" s="79" t="s">
        <v>1732</v>
      </c>
      <c r="E51" s="76"/>
    </row>
    <row r="52" ht="20" customHeight="1" spans="1:5">
      <c r="A52" s="64">
        <v>48</v>
      </c>
      <c r="B52" s="72">
        <v>2101202</v>
      </c>
      <c r="C52" s="73">
        <v>1573</v>
      </c>
      <c r="D52" s="75" t="s">
        <v>1733</v>
      </c>
      <c r="E52" s="76"/>
    </row>
    <row r="53" ht="20" customHeight="1" spans="1:5">
      <c r="A53" s="64">
        <v>49</v>
      </c>
      <c r="B53" s="72">
        <v>2101202</v>
      </c>
      <c r="C53" s="73">
        <v>10892</v>
      </c>
      <c r="D53" s="75" t="s">
        <v>1734</v>
      </c>
      <c r="E53" s="76"/>
    </row>
    <row r="54" ht="20" customHeight="1" spans="1:5">
      <c r="A54" s="64">
        <v>50</v>
      </c>
      <c r="B54" s="72">
        <v>2160299</v>
      </c>
      <c r="C54" s="73">
        <v>212.4</v>
      </c>
      <c r="D54" s="75" t="s">
        <v>1735</v>
      </c>
      <c r="E54" s="76"/>
    </row>
    <row r="55" ht="20" customHeight="1" spans="1:5">
      <c r="A55" s="64">
        <v>51</v>
      </c>
      <c r="B55" s="72">
        <v>2169999</v>
      </c>
      <c r="C55" s="73">
        <v>75</v>
      </c>
      <c r="D55" s="75" t="s">
        <v>1736</v>
      </c>
      <c r="E55" s="76"/>
    </row>
    <row r="56" ht="20" customHeight="1" spans="1:5">
      <c r="A56" s="64">
        <v>52</v>
      </c>
      <c r="B56" s="72">
        <v>2140601</v>
      </c>
      <c r="C56" s="73">
        <v>517</v>
      </c>
      <c r="D56" s="75" t="s">
        <v>1737</v>
      </c>
      <c r="E56" s="76"/>
    </row>
    <row r="57" ht="20" customHeight="1" spans="1:5">
      <c r="A57" s="64">
        <v>53</v>
      </c>
      <c r="B57" s="72">
        <v>2111103</v>
      </c>
      <c r="C57" s="73">
        <v>210</v>
      </c>
      <c r="D57" s="75" t="s">
        <v>1738</v>
      </c>
      <c r="E57" s="76"/>
    </row>
    <row r="58" ht="20" customHeight="1" spans="1:5">
      <c r="A58" s="64">
        <v>54</v>
      </c>
      <c r="B58" s="72">
        <v>2013816</v>
      </c>
      <c r="C58" s="73">
        <v>46</v>
      </c>
      <c r="D58" s="75" t="s">
        <v>1739</v>
      </c>
      <c r="E58" s="76"/>
    </row>
    <row r="59" ht="20" customHeight="1" spans="1:5">
      <c r="A59" s="64">
        <v>55</v>
      </c>
      <c r="B59" s="72">
        <v>2013812</v>
      </c>
      <c r="C59" s="73">
        <v>11</v>
      </c>
      <c r="D59" s="75" t="s">
        <v>1739</v>
      </c>
      <c r="E59" s="76"/>
    </row>
    <row r="60" ht="20" customHeight="1" spans="1:5">
      <c r="A60" s="64">
        <v>56</v>
      </c>
      <c r="B60" s="72">
        <v>2011409</v>
      </c>
      <c r="C60" s="73">
        <v>60</v>
      </c>
      <c r="D60" s="75" t="s">
        <v>1739</v>
      </c>
      <c r="E60" s="76"/>
    </row>
    <row r="61" ht="20" customHeight="1" spans="1:5">
      <c r="A61" s="64">
        <v>57</v>
      </c>
      <c r="B61" s="72">
        <v>2013813</v>
      </c>
      <c r="C61" s="73">
        <v>1</v>
      </c>
      <c r="D61" s="75" t="s">
        <v>1739</v>
      </c>
      <c r="E61" s="76"/>
    </row>
    <row r="62" ht="20" customHeight="1" spans="1:5">
      <c r="A62" s="64">
        <v>58</v>
      </c>
      <c r="B62" s="72">
        <v>2013814</v>
      </c>
      <c r="C62" s="73">
        <v>2</v>
      </c>
      <c r="D62" s="75" t="s">
        <v>1739</v>
      </c>
      <c r="E62" s="76"/>
    </row>
    <row r="63" ht="20" customHeight="1" spans="1:5">
      <c r="A63" s="64">
        <v>59</v>
      </c>
      <c r="B63" s="65">
        <v>2130306</v>
      </c>
      <c r="C63" s="70">
        <v>22</v>
      </c>
      <c r="D63" s="67" t="s">
        <v>1740</v>
      </c>
      <c r="E63" s="76"/>
    </row>
    <row r="64" ht="20" customHeight="1" spans="1:5">
      <c r="A64" s="64">
        <v>60</v>
      </c>
      <c r="B64" s="65">
        <v>2130305</v>
      </c>
      <c r="C64" s="70">
        <v>202</v>
      </c>
      <c r="D64" s="67" t="s">
        <v>1740</v>
      </c>
      <c r="E64" s="76"/>
    </row>
    <row r="65" ht="20" customHeight="1" spans="1:5">
      <c r="A65" s="64">
        <v>61</v>
      </c>
      <c r="B65" s="72">
        <v>2081104</v>
      </c>
      <c r="C65" s="73">
        <v>70</v>
      </c>
      <c r="D65" s="75" t="s">
        <v>1741</v>
      </c>
      <c r="E65" s="76"/>
    </row>
    <row r="66" ht="20" customHeight="1" spans="1:5">
      <c r="A66" s="64">
        <v>62</v>
      </c>
      <c r="B66" s="72">
        <v>2081105</v>
      </c>
      <c r="C66" s="73">
        <v>41.48</v>
      </c>
      <c r="D66" s="75" t="s">
        <v>1741</v>
      </c>
      <c r="E66" s="76"/>
    </row>
    <row r="67" ht="20" customHeight="1" spans="1:5">
      <c r="A67" s="64">
        <v>63</v>
      </c>
      <c r="B67" s="72">
        <v>2081199</v>
      </c>
      <c r="C67" s="73">
        <v>64.5</v>
      </c>
      <c r="D67" s="75" t="s">
        <v>1741</v>
      </c>
      <c r="E67" s="76"/>
    </row>
    <row r="68" ht="20" customHeight="1" spans="1:5">
      <c r="A68" s="64">
        <v>64</v>
      </c>
      <c r="B68" s="69">
        <v>2081104</v>
      </c>
      <c r="C68" s="73">
        <v>57.89</v>
      </c>
      <c r="D68" s="67" t="s">
        <v>1742</v>
      </c>
      <c r="E68" s="76"/>
    </row>
    <row r="69" ht="20" customHeight="1" spans="1:5">
      <c r="A69" s="64">
        <v>65</v>
      </c>
      <c r="B69" s="72">
        <v>2159906</v>
      </c>
      <c r="C69" s="73">
        <v>1000</v>
      </c>
      <c r="D69" s="75" t="s">
        <v>1743</v>
      </c>
      <c r="E69" s="76"/>
    </row>
    <row r="70" ht="20" customHeight="1" spans="1:5">
      <c r="A70" s="64">
        <v>66</v>
      </c>
      <c r="B70" s="72">
        <v>2159904</v>
      </c>
      <c r="C70" s="73">
        <v>1100</v>
      </c>
      <c r="D70" s="75" t="s">
        <v>1743</v>
      </c>
      <c r="E70" s="76"/>
    </row>
    <row r="71" ht="20" customHeight="1" spans="1:5">
      <c r="A71" s="64">
        <v>67</v>
      </c>
      <c r="B71" s="72">
        <v>2159904</v>
      </c>
      <c r="C71" s="73">
        <v>50</v>
      </c>
      <c r="D71" s="75" t="s">
        <v>1743</v>
      </c>
      <c r="E71" s="76"/>
    </row>
    <row r="72" ht="20" customHeight="1" spans="1:5">
      <c r="A72" s="64">
        <v>68</v>
      </c>
      <c r="B72" s="72">
        <v>2159904</v>
      </c>
      <c r="C72" s="73">
        <v>250</v>
      </c>
      <c r="D72" s="75" t="s">
        <v>1743</v>
      </c>
      <c r="E72" s="76"/>
    </row>
    <row r="73" ht="20" customHeight="1" spans="1:5">
      <c r="A73" s="64">
        <v>69</v>
      </c>
      <c r="B73" s="72">
        <v>2150899</v>
      </c>
      <c r="C73" s="73">
        <v>790</v>
      </c>
      <c r="D73" s="75" t="s">
        <v>1743</v>
      </c>
      <c r="E73" s="76"/>
    </row>
    <row r="74" ht="20" customHeight="1" spans="1:5">
      <c r="A74" s="64">
        <v>70</v>
      </c>
      <c r="B74" s="72">
        <v>2111103</v>
      </c>
      <c r="C74" s="73">
        <v>966</v>
      </c>
      <c r="D74" s="75" t="s">
        <v>1743</v>
      </c>
      <c r="E74" s="76"/>
    </row>
    <row r="75" ht="20" customHeight="1" spans="1:5">
      <c r="A75" s="64">
        <v>71</v>
      </c>
      <c r="B75" s="72">
        <v>2150899</v>
      </c>
      <c r="C75" s="73">
        <v>550</v>
      </c>
      <c r="D75" s="75" t="s">
        <v>1743</v>
      </c>
      <c r="E75" s="76"/>
    </row>
    <row r="76" ht="20" customHeight="1" spans="1:5">
      <c r="A76" s="64">
        <v>72</v>
      </c>
      <c r="B76" s="69">
        <v>21301</v>
      </c>
      <c r="C76" s="73">
        <v>6205.85</v>
      </c>
      <c r="D76" s="67" t="s">
        <v>1744</v>
      </c>
      <c r="E76" s="76"/>
    </row>
    <row r="77" ht="20" customHeight="1" spans="1:5">
      <c r="A77" s="64">
        <v>73</v>
      </c>
      <c r="B77" s="69">
        <v>2140402</v>
      </c>
      <c r="C77" s="73">
        <v>649</v>
      </c>
      <c r="D77" s="67" t="s">
        <v>1745</v>
      </c>
      <c r="E77" s="76"/>
    </row>
    <row r="78" ht="20" customHeight="1" spans="1:5">
      <c r="A78" s="64">
        <v>74</v>
      </c>
      <c r="B78" s="80" t="s">
        <v>1746</v>
      </c>
      <c r="C78" s="70">
        <v>1666.7</v>
      </c>
      <c r="D78" s="67" t="s">
        <v>1747</v>
      </c>
      <c r="E78" s="76"/>
    </row>
    <row r="79" ht="20" customHeight="1" spans="1:5">
      <c r="A79" s="64">
        <v>75</v>
      </c>
      <c r="B79" s="80" t="s">
        <v>1748</v>
      </c>
      <c r="C79" s="70">
        <v>63</v>
      </c>
      <c r="D79" s="67" t="s">
        <v>1749</v>
      </c>
      <c r="E79" s="76"/>
    </row>
    <row r="80" ht="20" customHeight="1" spans="1:5">
      <c r="A80" s="64">
        <v>76</v>
      </c>
      <c r="B80" s="80" t="s">
        <v>1748</v>
      </c>
      <c r="C80" s="70">
        <v>39</v>
      </c>
      <c r="D80" s="67" t="s">
        <v>1750</v>
      </c>
      <c r="E80" s="76"/>
    </row>
    <row r="81" ht="20" customHeight="1" spans="1:5">
      <c r="A81" s="64">
        <v>77</v>
      </c>
      <c r="B81" s="81">
        <v>2100299</v>
      </c>
      <c r="C81" s="70">
        <v>210</v>
      </c>
      <c r="D81" s="67" t="s">
        <v>1751</v>
      </c>
      <c r="E81" s="76"/>
    </row>
    <row r="82" ht="20" customHeight="1" spans="1:5">
      <c r="A82" s="64">
        <v>78</v>
      </c>
      <c r="B82" s="81">
        <v>2100299</v>
      </c>
      <c r="C82" s="70">
        <v>25.9</v>
      </c>
      <c r="D82" s="67" t="s">
        <v>1752</v>
      </c>
      <c r="E82" s="76"/>
    </row>
    <row r="83" ht="20" customHeight="1" spans="1:5">
      <c r="A83" s="64">
        <v>79</v>
      </c>
      <c r="B83" s="81">
        <v>2100299</v>
      </c>
      <c r="C83" s="70">
        <v>2.1</v>
      </c>
      <c r="D83" s="67" t="s">
        <v>1753</v>
      </c>
      <c r="E83" s="76"/>
    </row>
    <row r="84" ht="20" customHeight="1" spans="1:5">
      <c r="A84" s="64">
        <v>80</v>
      </c>
      <c r="B84" s="80" t="s">
        <v>1754</v>
      </c>
      <c r="C84" s="70">
        <v>233</v>
      </c>
      <c r="D84" s="67" t="s">
        <v>1755</v>
      </c>
      <c r="E84" s="76"/>
    </row>
    <row r="85" ht="20" customHeight="1" spans="1:5">
      <c r="A85" s="64">
        <v>81</v>
      </c>
      <c r="B85" s="81">
        <v>21006</v>
      </c>
      <c r="C85" s="70">
        <v>114.5</v>
      </c>
      <c r="D85" s="67" t="s">
        <v>1756</v>
      </c>
      <c r="E85" s="76"/>
    </row>
    <row r="86" ht="20" customHeight="1" spans="1:5">
      <c r="A86" s="64">
        <v>82</v>
      </c>
      <c r="B86" s="69">
        <v>2140112</v>
      </c>
      <c r="C86" s="70">
        <v>678</v>
      </c>
      <c r="D86" s="67" t="s">
        <v>1757</v>
      </c>
      <c r="E86" s="76"/>
    </row>
    <row r="87" ht="20" customHeight="1" spans="1:5">
      <c r="A87" s="64">
        <v>83</v>
      </c>
      <c r="B87" s="65">
        <v>2070305</v>
      </c>
      <c r="C87" s="73">
        <v>100</v>
      </c>
      <c r="D87" s="67" t="s">
        <v>1758</v>
      </c>
      <c r="E87" s="76"/>
    </row>
    <row r="88" ht="20" customHeight="1" spans="1:5">
      <c r="A88" s="64">
        <v>84</v>
      </c>
      <c r="B88" s="82" t="s">
        <v>1759</v>
      </c>
      <c r="C88" s="66">
        <v>44</v>
      </c>
      <c r="D88" s="67" t="s">
        <v>1760</v>
      </c>
      <c r="E88" s="76"/>
    </row>
    <row r="89" ht="20" customHeight="1" spans="1:5">
      <c r="A89" s="64">
        <v>85</v>
      </c>
      <c r="B89" s="65">
        <v>2070111</v>
      </c>
      <c r="C89" s="66">
        <v>2</v>
      </c>
      <c r="D89" s="67" t="s">
        <v>1761</v>
      </c>
      <c r="E89" s="76"/>
    </row>
    <row r="90" ht="20" customHeight="1" spans="1:5">
      <c r="A90" s="64">
        <v>86</v>
      </c>
      <c r="B90" s="65">
        <v>2070199</v>
      </c>
      <c r="C90" s="66">
        <v>84</v>
      </c>
      <c r="D90" s="67" t="s">
        <v>1762</v>
      </c>
      <c r="E90" s="76"/>
    </row>
    <row r="91" ht="20" customHeight="1" spans="1:5">
      <c r="A91" s="64">
        <v>87</v>
      </c>
      <c r="B91" s="65">
        <v>2060499</v>
      </c>
      <c r="C91" s="66">
        <v>150</v>
      </c>
      <c r="D91" s="67" t="s">
        <v>1763</v>
      </c>
      <c r="E91" s="76"/>
    </row>
    <row r="92" ht="20" customHeight="1" spans="1:5">
      <c r="A92" s="64">
        <v>88</v>
      </c>
      <c r="B92" s="65">
        <v>2130122</v>
      </c>
      <c r="C92" s="66">
        <v>1256</v>
      </c>
      <c r="D92" s="67" t="s">
        <v>1744</v>
      </c>
      <c r="E92" s="76"/>
    </row>
    <row r="93" ht="20" customHeight="1" spans="1:5">
      <c r="A93" s="64">
        <v>89</v>
      </c>
      <c r="B93" s="65">
        <v>2130106</v>
      </c>
      <c r="C93" s="66">
        <v>223.4</v>
      </c>
      <c r="D93" s="67" t="s">
        <v>1744</v>
      </c>
      <c r="E93" s="76"/>
    </row>
    <row r="94" ht="20" customHeight="1" spans="1:5">
      <c r="A94" s="64">
        <v>90</v>
      </c>
      <c r="B94" s="65">
        <v>2130109</v>
      </c>
      <c r="C94" s="66">
        <v>10</v>
      </c>
      <c r="D94" s="67" t="s">
        <v>1744</v>
      </c>
      <c r="E94" s="76"/>
    </row>
    <row r="95" ht="20" customHeight="1" spans="1:5">
      <c r="A95" s="64">
        <v>91</v>
      </c>
      <c r="B95" s="65">
        <v>2130110</v>
      </c>
      <c r="C95" s="66">
        <v>7</v>
      </c>
      <c r="D95" s="67" t="s">
        <v>1744</v>
      </c>
      <c r="E95" s="76"/>
    </row>
    <row r="96" ht="20" customHeight="1" spans="1:5">
      <c r="A96" s="64">
        <v>92</v>
      </c>
      <c r="B96" s="65">
        <v>2130125</v>
      </c>
      <c r="C96" s="66">
        <v>2.5</v>
      </c>
      <c r="D96" s="67" t="s">
        <v>1744</v>
      </c>
      <c r="E96" s="76"/>
    </row>
    <row r="97" ht="20" customHeight="1" spans="1:5">
      <c r="A97" s="64">
        <v>93</v>
      </c>
      <c r="B97" s="65">
        <v>2130108</v>
      </c>
      <c r="C97" s="66">
        <v>63.3</v>
      </c>
      <c r="D97" s="67" t="s">
        <v>1744</v>
      </c>
      <c r="E97" s="76"/>
    </row>
    <row r="98" ht="20" customHeight="1" spans="1:5">
      <c r="A98" s="64">
        <v>94</v>
      </c>
      <c r="B98" s="65">
        <v>2130135</v>
      </c>
      <c r="C98" s="66">
        <v>728</v>
      </c>
      <c r="D98" s="67" t="s">
        <v>1744</v>
      </c>
      <c r="E98" s="76"/>
    </row>
    <row r="99" ht="20" customHeight="1" spans="1:5">
      <c r="A99" s="64">
        <v>95</v>
      </c>
      <c r="B99" s="65">
        <v>2130199</v>
      </c>
      <c r="C99" s="66">
        <v>113.6</v>
      </c>
      <c r="D99" s="67" t="s">
        <v>1744</v>
      </c>
      <c r="E99" s="76"/>
    </row>
    <row r="100" ht="20" customHeight="1" spans="1:5">
      <c r="A100" s="64">
        <v>96</v>
      </c>
      <c r="B100" s="65">
        <v>2130126</v>
      </c>
      <c r="C100" s="66">
        <v>1500</v>
      </c>
      <c r="D100" s="67" t="s">
        <v>1744</v>
      </c>
      <c r="E100" s="76"/>
    </row>
    <row r="101" ht="20" customHeight="1" spans="1:5">
      <c r="A101" s="64">
        <v>97</v>
      </c>
      <c r="B101" s="65">
        <v>2130153</v>
      </c>
      <c r="C101" s="66">
        <v>1229</v>
      </c>
      <c r="D101" s="67" t="s">
        <v>1744</v>
      </c>
      <c r="E101" s="76"/>
    </row>
    <row r="102" ht="20" customHeight="1" spans="1:5">
      <c r="A102" s="64">
        <v>98</v>
      </c>
      <c r="B102" s="65">
        <v>2130199</v>
      </c>
      <c r="C102" s="66">
        <v>21</v>
      </c>
      <c r="D102" s="67" t="s">
        <v>1744</v>
      </c>
      <c r="E102" s="76"/>
    </row>
    <row r="103" ht="20" customHeight="1" spans="1:5">
      <c r="A103" s="64">
        <v>99</v>
      </c>
      <c r="B103" s="65">
        <v>2100409</v>
      </c>
      <c r="C103" s="66">
        <v>110</v>
      </c>
      <c r="D103" s="67" t="s">
        <v>1764</v>
      </c>
      <c r="E103" s="76"/>
    </row>
    <row r="104" ht="20" customHeight="1" spans="1:5">
      <c r="A104" s="64">
        <v>100</v>
      </c>
      <c r="B104" s="65">
        <v>2100408</v>
      </c>
      <c r="C104" s="70">
        <v>29</v>
      </c>
      <c r="D104" s="67" t="s">
        <v>1765</v>
      </c>
      <c r="E104" s="76"/>
    </row>
    <row r="105" ht="20" customHeight="1" spans="1:5">
      <c r="A105" s="64">
        <v>101</v>
      </c>
      <c r="B105" s="72">
        <v>2060702</v>
      </c>
      <c r="C105" s="73">
        <v>45</v>
      </c>
      <c r="D105" s="75" t="s">
        <v>1766</v>
      </c>
      <c r="E105" s="76"/>
    </row>
    <row r="106" ht="20" customHeight="1" spans="1:5">
      <c r="A106" s="64">
        <v>102</v>
      </c>
      <c r="B106" s="72">
        <v>2060499</v>
      </c>
      <c r="C106" s="73">
        <v>360</v>
      </c>
      <c r="D106" s="75" t="s">
        <v>1766</v>
      </c>
      <c r="E106" s="76"/>
    </row>
    <row r="107" ht="20" customHeight="1" spans="1:5">
      <c r="A107" s="64">
        <v>103</v>
      </c>
      <c r="B107" s="72">
        <v>2060499</v>
      </c>
      <c r="C107" s="73">
        <v>3307</v>
      </c>
      <c r="D107" s="75" t="s">
        <v>1766</v>
      </c>
      <c r="E107" s="76"/>
    </row>
    <row r="108" ht="20" customHeight="1" spans="1:5">
      <c r="A108" s="64">
        <v>104</v>
      </c>
      <c r="B108" s="72">
        <v>2060503</v>
      </c>
      <c r="C108" s="73">
        <v>200</v>
      </c>
      <c r="D108" s="75" t="s">
        <v>1766</v>
      </c>
      <c r="E108" s="76"/>
    </row>
    <row r="109" ht="20" customHeight="1" spans="1:5">
      <c r="A109" s="64">
        <v>105</v>
      </c>
      <c r="B109" s="72">
        <v>2060404</v>
      </c>
      <c r="C109" s="73">
        <v>40</v>
      </c>
      <c r="D109" s="75" t="s">
        <v>1766</v>
      </c>
      <c r="E109" s="76"/>
    </row>
    <row r="110" ht="20" customHeight="1" spans="1:5">
      <c r="A110" s="64">
        <v>106</v>
      </c>
      <c r="B110" s="72">
        <v>2060402</v>
      </c>
      <c r="C110" s="73">
        <v>1415.08</v>
      </c>
      <c r="D110" s="75" t="s">
        <v>1766</v>
      </c>
      <c r="E110" s="76"/>
    </row>
    <row r="111" ht="20" customHeight="1" spans="1:5">
      <c r="A111" s="64">
        <v>107</v>
      </c>
      <c r="B111" s="72">
        <v>2060503</v>
      </c>
      <c r="C111" s="73">
        <v>400</v>
      </c>
      <c r="D111" s="75" t="s">
        <v>1766</v>
      </c>
      <c r="E111" s="76"/>
    </row>
    <row r="112" ht="20" customHeight="1" spans="1:5">
      <c r="A112" s="64">
        <v>108</v>
      </c>
      <c r="B112" s="72">
        <v>2060404</v>
      </c>
      <c r="C112" s="73">
        <v>66</v>
      </c>
      <c r="D112" s="75" t="s">
        <v>1766</v>
      </c>
      <c r="E112" s="76"/>
    </row>
    <row r="113" ht="20" customHeight="1" spans="1:5">
      <c r="A113" s="64">
        <v>109</v>
      </c>
      <c r="B113" s="72">
        <v>2110602</v>
      </c>
      <c r="C113" s="73">
        <v>0.6</v>
      </c>
      <c r="D113" s="75" t="s">
        <v>1767</v>
      </c>
      <c r="E113" s="76"/>
    </row>
    <row r="114" ht="20" customHeight="1" spans="1:5">
      <c r="A114" s="64">
        <v>110</v>
      </c>
      <c r="B114" s="72">
        <v>2110699</v>
      </c>
      <c r="C114" s="73">
        <v>1</v>
      </c>
      <c r="D114" s="75" t="s">
        <v>1767</v>
      </c>
      <c r="E114" s="76"/>
    </row>
    <row r="115" ht="20" customHeight="1" spans="1:5">
      <c r="A115" s="64">
        <v>111</v>
      </c>
      <c r="B115" s="65">
        <v>2200109</v>
      </c>
      <c r="C115" s="73">
        <v>68</v>
      </c>
      <c r="D115" s="67" t="s">
        <v>1768</v>
      </c>
      <c r="E115" s="76"/>
    </row>
    <row r="116" ht="20" customHeight="1" spans="1:5">
      <c r="A116" s="64">
        <v>112</v>
      </c>
      <c r="B116" s="65">
        <v>20503</v>
      </c>
      <c r="C116" s="66">
        <v>1070</v>
      </c>
      <c r="D116" s="67" t="s">
        <v>1769</v>
      </c>
      <c r="E116" s="76"/>
    </row>
    <row r="117" ht="20" customHeight="1" spans="1:5">
      <c r="A117" s="64">
        <v>113</v>
      </c>
      <c r="B117" s="69">
        <v>205</v>
      </c>
      <c r="C117" s="70">
        <v>2223</v>
      </c>
      <c r="D117" s="67" t="s">
        <v>1770</v>
      </c>
      <c r="E117" s="76"/>
    </row>
    <row r="118" ht="20" customHeight="1" spans="1:5">
      <c r="A118" s="64">
        <v>114</v>
      </c>
      <c r="B118" s="69">
        <v>2050201</v>
      </c>
      <c r="C118" s="70">
        <v>2759</v>
      </c>
      <c r="D118" s="67" t="s">
        <v>1771</v>
      </c>
      <c r="E118" s="76"/>
    </row>
    <row r="119" ht="20" customHeight="1" spans="1:5">
      <c r="A119" s="64">
        <v>115</v>
      </c>
      <c r="B119" s="69">
        <v>2070199</v>
      </c>
      <c r="C119" s="70">
        <v>744.53465598581</v>
      </c>
      <c r="D119" s="67" t="s">
        <v>1772</v>
      </c>
      <c r="E119" s="76"/>
    </row>
    <row r="120" ht="20" customHeight="1" spans="1:5">
      <c r="A120" s="64">
        <v>116</v>
      </c>
      <c r="B120" s="69">
        <v>20502</v>
      </c>
      <c r="C120" s="70">
        <v>311.95</v>
      </c>
      <c r="D120" s="67" t="s">
        <v>1773</v>
      </c>
      <c r="E120" s="76"/>
    </row>
    <row r="121" ht="20" customHeight="1" spans="1:5">
      <c r="A121" s="64">
        <v>117</v>
      </c>
      <c r="B121" s="69">
        <v>20502</v>
      </c>
      <c r="C121" s="70">
        <v>20</v>
      </c>
      <c r="D121" s="67" t="s">
        <v>1773</v>
      </c>
      <c r="E121" s="76"/>
    </row>
    <row r="122" ht="20" customHeight="1" spans="1:5">
      <c r="A122" s="64">
        <v>118</v>
      </c>
      <c r="B122" s="69">
        <v>2050205</v>
      </c>
      <c r="C122" s="70">
        <v>152</v>
      </c>
      <c r="D122" s="67" t="s">
        <v>1773</v>
      </c>
      <c r="E122" s="76"/>
    </row>
    <row r="123" ht="20" customHeight="1" spans="1:5">
      <c r="A123" s="64">
        <v>119</v>
      </c>
      <c r="B123" s="69">
        <v>2050204</v>
      </c>
      <c r="C123" s="70">
        <v>950</v>
      </c>
      <c r="D123" s="67" t="s">
        <v>1774</v>
      </c>
      <c r="E123" s="76"/>
    </row>
    <row r="124" ht="20" customHeight="1" spans="1:5">
      <c r="A124" s="64">
        <v>120</v>
      </c>
      <c r="B124" s="69">
        <v>205</v>
      </c>
      <c r="C124" s="70">
        <v>90</v>
      </c>
      <c r="D124" s="67" t="s">
        <v>1775</v>
      </c>
      <c r="E124" s="76"/>
    </row>
    <row r="125" ht="20" customHeight="1" spans="1:5">
      <c r="A125" s="64">
        <v>121</v>
      </c>
      <c r="B125" s="69">
        <v>20502</v>
      </c>
      <c r="C125" s="70">
        <v>1600</v>
      </c>
      <c r="D125" s="67" t="s">
        <v>1776</v>
      </c>
      <c r="E125" s="76"/>
    </row>
    <row r="126" ht="20" customHeight="1" spans="1:5">
      <c r="A126" s="64">
        <v>122</v>
      </c>
      <c r="B126" s="69">
        <v>2050302</v>
      </c>
      <c r="C126" s="70">
        <v>667</v>
      </c>
      <c r="D126" s="67" t="s">
        <v>1777</v>
      </c>
      <c r="E126" s="76"/>
    </row>
    <row r="127" ht="20" customHeight="1" spans="1:5">
      <c r="A127" s="64">
        <v>123</v>
      </c>
      <c r="B127" s="69">
        <v>2050204</v>
      </c>
      <c r="C127" s="70">
        <v>132</v>
      </c>
      <c r="D127" s="67" t="s">
        <v>1777</v>
      </c>
      <c r="E127" s="76"/>
    </row>
    <row r="128" ht="20" customHeight="1" spans="1:5">
      <c r="A128" s="64">
        <v>124</v>
      </c>
      <c r="B128" s="69">
        <v>2050201</v>
      </c>
      <c r="C128" s="70">
        <v>47</v>
      </c>
      <c r="D128" s="67" t="s">
        <v>1777</v>
      </c>
      <c r="E128" s="76"/>
    </row>
  </sheetData>
  <autoFilter ref="A1:E128"/>
  <mergeCells count="2">
    <mergeCell ref="A1:E1"/>
    <mergeCell ref="D2:E2"/>
  </mergeCells>
  <printOptions horizontalCentered="1"/>
  <pageMargins left="0.432638888888889" right="0.393055555555556" top="0.904166666666667" bottom="0.786805555555556" header="0.5" footer="0.5"/>
  <pageSetup paperSize="9" orientation="landscape"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12"/>
  <sheetViews>
    <sheetView workbookViewId="0">
      <selection activeCell="L19" sqref="L19"/>
    </sheetView>
  </sheetViews>
  <sheetFormatPr defaultColWidth="8.89166666666667" defaultRowHeight="12.75"/>
  <cols>
    <col min="1" max="16384" width="8.89166666666667" style="5"/>
  </cols>
  <sheetData>
    <row r="1" ht="79" customHeight="1" spans="1:18">
      <c r="A1" s="38" t="s">
        <v>1778</v>
      </c>
      <c r="B1" s="39"/>
      <c r="C1" s="39"/>
      <c r="D1" s="39"/>
      <c r="E1" s="39"/>
      <c r="F1" s="39"/>
      <c r="G1" s="39"/>
      <c r="H1" s="39"/>
      <c r="I1" s="39"/>
      <c r="J1" s="39"/>
      <c r="K1" s="39"/>
      <c r="L1" s="39"/>
      <c r="M1" s="39"/>
      <c r="N1" s="39"/>
      <c r="O1" s="39"/>
      <c r="P1" s="39"/>
      <c r="Q1" s="39"/>
      <c r="R1" s="39"/>
    </row>
    <row r="2" ht="20.25" spans="1:18">
      <c r="A2" s="40" t="s">
        <v>1779</v>
      </c>
      <c r="B2" s="41"/>
      <c r="C2" s="41"/>
      <c r="D2" s="41"/>
      <c r="E2" s="41"/>
      <c r="F2" s="41"/>
      <c r="G2" s="41"/>
      <c r="H2" s="41"/>
      <c r="I2" s="41"/>
      <c r="J2" s="41"/>
      <c r="K2" s="41"/>
      <c r="L2" s="41"/>
      <c r="M2" s="41"/>
      <c r="N2" s="41"/>
      <c r="O2" s="41"/>
      <c r="P2" s="41"/>
      <c r="Q2" s="41"/>
      <c r="R2" s="41"/>
    </row>
    <row r="3" ht="15.9" customHeight="1" spans="1:18">
      <c r="A3" s="42" t="s">
        <v>82</v>
      </c>
      <c r="B3" s="43"/>
      <c r="C3" s="43"/>
      <c r="D3" s="43"/>
      <c r="E3" s="43"/>
      <c r="F3" s="43"/>
      <c r="G3" s="42" t="s">
        <v>1780</v>
      </c>
      <c r="H3" s="43"/>
      <c r="I3" s="43"/>
      <c r="J3" s="43"/>
      <c r="K3" s="43"/>
      <c r="L3" s="43"/>
      <c r="M3" s="42" t="s">
        <v>81</v>
      </c>
      <c r="N3" s="43"/>
      <c r="O3" s="43"/>
      <c r="P3" s="43"/>
      <c r="Q3" s="43"/>
      <c r="R3" s="43"/>
    </row>
    <row r="4" ht="15.9" customHeight="1" spans="1:18">
      <c r="A4" s="42" t="s">
        <v>118</v>
      </c>
      <c r="B4" s="42" t="s">
        <v>1781</v>
      </c>
      <c r="C4" s="42" t="s">
        <v>1782</v>
      </c>
      <c r="D4" s="43"/>
      <c r="E4" s="43"/>
      <c r="F4" s="42" t="s">
        <v>1783</v>
      </c>
      <c r="G4" s="42" t="s">
        <v>118</v>
      </c>
      <c r="H4" s="42" t="s">
        <v>1781</v>
      </c>
      <c r="I4" s="42" t="s">
        <v>1782</v>
      </c>
      <c r="J4" s="43"/>
      <c r="K4" s="43"/>
      <c r="L4" s="42" t="s">
        <v>1783</v>
      </c>
      <c r="M4" s="42" t="s">
        <v>118</v>
      </c>
      <c r="N4" s="42" t="s">
        <v>1781</v>
      </c>
      <c r="O4" s="42" t="s">
        <v>1782</v>
      </c>
      <c r="P4" s="43"/>
      <c r="Q4" s="43"/>
      <c r="R4" s="42" t="s">
        <v>1783</v>
      </c>
    </row>
    <row r="5" ht="27" spans="1:18">
      <c r="A5" s="43"/>
      <c r="B5" s="43"/>
      <c r="C5" s="42" t="s">
        <v>875</v>
      </c>
      <c r="D5" s="42" t="s">
        <v>1784</v>
      </c>
      <c r="E5" s="42" t="s">
        <v>1785</v>
      </c>
      <c r="F5" s="43"/>
      <c r="G5" s="43"/>
      <c r="H5" s="43"/>
      <c r="I5" s="42" t="s">
        <v>875</v>
      </c>
      <c r="J5" s="42" t="s">
        <v>1784</v>
      </c>
      <c r="K5" s="42" t="s">
        <v>1785</v>
      </c>
      <c r="L5" s="43"/>
      <c r="M5" s="43"/>
      <c r="N5" s="43"/>
      <c r="O5" s="42" t="s">
        <v>875</v>
      </c>
      <c r="P5" s="42" t="s">
        <v>1784</v>
      </c>
      <c r="Q5" s="42" t="s">
        <v>1785</v>
      </c>
      <c r="R5" s="43"/>
    </row>
    <row r="6" ht="14.25" spans="1:18">
      <c r="A6" s="44">
        <v>926.15</v>
      </c>
      <c r="B6" s="44">
        <v>7</v>
      </c>
      <c r="C6" s="44">
        <v>782.36</v>
      </c>
      <c r="D6" s="44">
        <v>50</v>
      </c>
      <c r="E6" s="44">
        <v>732.36</v>
      </c>
      <c r="F6" s="44">
        <v>136.79</v>
      </c>
      <c r="G6" s="44">
        <v>0</v>
      </c>
      <c r="H6" s="44"/>
      <c r="I6" s="44">
        <v>0</v>
      </c>
      <c r="J6" s="44"/>
      <c r="K6" s="44"/>
      <c r="L6" s="44"/>
      <c r="M6" s="44">
        <v>652</v>
      </c>
      <c r="N6" s="44">
        <v>7</v>
      </c>
      <c r="O6" s="44">
        <v>578</v>
      </c>
      <c r="P6" s="44"/>
      <c r="Q6" s="44">
        <v>578</v>
      </c>
      <c r="R6" s="44">
        <v>67</v>
      </c>
    </row>
    <row r="7" ht="14.25" spans="1:18">
      <c r="A7" s="44"/>
      <c r="B7" s="44"/>
      <c r="C7" s="44"/>
      <c r="D7" s="44"/>
      <c r="E7" s="44"/>
      <c r="F7" s="44"/>
      <c r="G7" s="44"/>
      <c r="H7" s="44"/>
      <c r="I7" s="44"/>
      <c r="J7" s="44"/>
      <c r="K7" s="44"/>
      <c r="L7" s="44"/>
      <c r="M7" s="44"/>
      <c r="N7" s="44"/>
      <c r="O7" s="44"/>
      <c r="P7" s="44"/>
      <c r="Q7" s="44"/>
      <c r="R7" s="44"/>
    </row>
    <row r="8" ht="14.25" spans="1:18">
      <c r="A8" s="44"/>
      <c r="B8" s="44"/>
      <c r="C8" s="44"/>
      <c r="D8" s="44"/>
      <c r="E8" s="44"/>
      <c r="F8" s="44"/>
      <c r="G8" s="44"/>
      <c r="H8" s="44"/>
      <c r="I8" s="44"/>
      <c r="J8" s="44"/>
      <c r="K8" s="44"/>
      <c r="L8" s="44"/>
      <c r="M8" s="44"/>
      <c r="N8" s="44"/>
      <c r="O8" s="44"/>
      <c r="P8" s="44"/>
      <c r="Q8" s="44"/>
      <c r="R8" s="44"/>
    </row>
    <row r="9" ht="14.25" spans="1:18">
      <c r="A9" s="44"/>
      <c r="B9" s="44"/>
      <c r="C9" s="44"/>
      <c r="D9" s="44"/>
      <c r="E9" s="44"/>
      <c r="F9" s="44"/>
      <c r="G9" s="44"/>
      <c r="H9" s="44"/>
      <c r="I9" s="44"/>
      <c r="J9" s="44"/>
      <c r="K9" s="44"/>
      <c r="L9" s="44"/>
      <c r="M9" s="44"/>
      <c r="N9" s="44"/>
      <c r="O9" s="44"/>
      <c r="P9" s="44"/>
      <c r="Q9" s="44"/>
      <c r="R9" s="44"/>
    </row>
    <row r="10" ht="14.25" spans="1:18">
      <c r="A10" s="44"/>
      <c r="B10" s="44"/>
      <c r="C10" s="44"/>
      <c r="D10" s="44"/>
      <c r="E10" s="44"/>
      <c r="F10" s="44"/>
      <c r="G10" s="44"/>
      <c r="H10" s="44"/>
      <c r="I10" s="44"/>
      <c r="J10" s="44"/>
      <c r="K10" s="44"/>
      <c r="L10" s="44"/>
      <c r="M10" s="44"/>
      <c r="N10" s="44"/>
      <c r="O10" s="44"/>
      <c r="P10" s="44"/>
      <c r="Q10" s="44"/>
      <c r="R10" s="44"/>
    </row>
    <row r="11" spans="1:18">
      <c r="A11" s="45"/>
      <c r="B11" s="45"/>
      <c r="C11" s="45"/>
      <c r="D11" s="45"/>
      <c r="E11" s="45"/>
      <c r="F11" s="45"/>
      <c r="G11" s="45"/>
      <c r="H11" s="45"/>
      <c r="I11" s="45"/>
      <c r="J11" s="45"/>
      <c r="K11" s="45"/>
      <c r="L11" s="45"/>
      <c r="M11" s="45"/>
      <c r="N11" s="45"/>
      <c r="O11" s="45"/>
      <c r="P11" s="45"/>
      <c r="Q11" s="45"/>
      <c r="R11" s="45"/>
    </row>
    <row r="12" spans="1:18">
      <c r="A12" s="46"/>
      <c r="B12" s="46"/>
      <c r="C12" s="46"/>
      <c r="D12" s="46"/>
      <c r="E12" s="46"/>
      <c r="F12" s="46"/>
      <c r="G12" s="46"/>
      <c r="H12" s="46"/>
      <c r="I12" s="46"/>
      <c r="J12" s="46"/>
      <c r="K12" s="46"/>
      <c r="L12" s="46"/>
      <c r="M12" s="46"/>
      <c r="N12" s="46"/>
      <c r="O12" s="46"/>
      <c r="P12" s="46"/>
      <c r="Q12" s="46"/>
      <c r="R12" s="46"/>
    </row>
  </sheetData>
  <mergeCells count="17">
    <mergeCell ref="A1:R1"/>
    <mergeCell ref="A2:R2"/>
    <mergeCell ref="A3:F3"/>
    <mergeCell ref="G3:L3"/>
    <mergeCell ref="M3:R3"/>
    <mergeCell ref="C4:E4"/>
    <mergeCell ref="I4:K4"/>
    <mergeCell ref="O4:Q4"/>
    <mergeCell ref="A4:A5"/>
    <mergeCell ref="B4:B5"/>
    <mergeCell ref="F4:F5"/>
    <mergeCell ref="G4:G5"/>
    <mergeCell ref="H4:H5"/>
    <mergeCell ref="L4:L5"/>
    <mergeCell ref="M4:M5"/>
    <mergeCell ref="N4:N5"/>
    <mergeCell ref="R4:R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B10"/>
  <sheetViews>
    <sheetView workbookViewId="0">
      <selection activeCell="E7" sqref="E7"/>
    </sheetView>
  </sheetViews>
  <sheetFormatPr defaultColWidth="10" defaultRowHeight="14.25" outlineLevelCol="1"/>
  <cols>
    <col min="1" max="1" width="35.775" style="28" customWidth="1"/>
    <col min="2" max="2" width="52.775" style="28" customWidth="1"/>
    <col min="3" max="254" width="10" style="28"/>
    <col min="255" max="16384" width="10" style="29"/>
  </cols>
  <sheetData>
    <row r="2" s="28" customFormat="1" ht="46.5" customHeight="1" spans="1:2">
      <c r="A2" s="30" t="s">
        <v>1786</v>
      </c>
      <c r="B2" s="30"/>
    </row>
    <row r="3" s="28" customFormat="1" ht="22.5" customHeight="1" spans="1:2">
      <c r="A3" s="31"/>
      <c r="B3" s="32" t="s">
        <v>1</v>
      </c>
    </row>
    <row r="4" s="28" customFormat="1" ht="36.75" customHeight="1" spans="1:2">
      <c r="A4" s="33" t="s">
        <v>1787</v>
      </c>
      <c r="B4" s="34" t="s">
        <v>1788</v>
      </c>
    </row>
    <row r="5" s="28" customFormat="1" ht="36.75" customHeight="1" spans="1:2">
      <c r="A5" s="35" t="s">
        <v>1789</v>
      </c>
      <c r="B5" s="36">
        <v>402243</v>
      </c>
    </row>
    <row r="6" s="28" customFormat="1" ht="36.75" customHeight="1" spans="1:2">
      <c r="A6" s="35" t="s">
        <v>1790</v>
      </c>
      <c r="B6" s="36">
        <v>323701</v>
      </c>
    </row>
    <row r="7" s="28" customFormat="1" ht="36.75" customHeight="1" spans="1:2">
      <c r="A7" s="37"/>
      <c r="B7" s="37"/>
    </row>
    <row r="8" s="28" customFormat="1" ht="36.75" customHeight="1" spans="1:2">
      <c r="A8" s="37"/>
      <c r="B8" s="37"/>
    </row>
    <row r="9" s="28" customFormat="1" ht="36.75" customHeight="1" spans="1:2">
      <c r="A9" s="37"/>
      <c r="B9" s="37"/>
    </row>
    <row r="10" s="28" customFormat="1" ht="36.75" customHeight="1" spans="1:2">
      <c r="A10" s="37"/>
      <c r="B10" s="37"/>
    </row>
  </sheetData>
  <mergeCells count="1">
    <mergeCell ref="A2:B2"/>
  </mergeCells>
  <pageMargins left="0.75" right="0.75" top="1" bottom="1" header="0.509722222222222" footer="0.509722222222222"/>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310"/>
  <sheetViews>
    <sheetView tabSelected="1" topLeftCell="B75" workbookViewId="0">
      <selection activeCell="I79" sqref="I79"/>
    </sheetView>
  </sheetViews>
  <sheetFormatPr defaultColWidth="8.89166666666667" defaultRowHeight="12.75" customHeight="1"/>
  <cols>
    <col min="1" max="1" width="18.4416666666667" style="2" customWidth="1"/>
    <col min="2" max="2" width="29.225" style="3" customWidth="1"/>
    <col min="3" max="3" width="11.6666666666667" style="4" customWidth="1"/>
    <col min="4" max="5" width="13" style="4" customWidth="1"/>
    <col min="6" max="6" width="12.225" style="4" customWidth="1"/>
    <col min="7" max="7" width="13.6666666666667" style="4" customWidth="1"/>
    <col min="8" max="8" width="32.1083333333333" style="3" customWidth="1"/>
    <col min="9" max="9" width="51.8333333333333" style="3" customWidth="1"/>
    <col min="10" max="10" width="9" style="1" customWidth="1"/>
    <col min="11" max="16383" width="8.89166666666667" style="5"/>
  </cols>
  <sheetData>
    <row r="1" s="1" customFormat="1" ht="35.25" customHeight="1" spans="1:9">
      <c r="A1" s="6" t="s">
        <v>1791</v>
      </c>
      <c r="B1" s="7"/>
      <c r="C1" s="8"/>
      <c r="D1" s="8"/>
      <c r="E1" s="8"/>
      <c r="F1" s="8"/>
      <c r="G1" s="8"/>
      <c r="H1" s="7"/>
      <c r="I1" s="22"/>
    </row>
    <row r="2" s="1" customFormat="1" ht="17" customHeight="1" spans="1:9">
      <c r="A2" s="9"/>
      <c r="B2" s="10"/>
      <c r="C2" s="11"/>
      <c r="D2" s="11"/>
      <c r="E2" s="11"/>
      <c r="F2" s="11"/>
      <c r="G2" s="11"/>
      <c r="H2" s="10"/>
      <c r="I2" s="23" t="s">
        <v>1</v>
      </c>
    </row>
    <row r="3" s="1" customFormat="1" ht="21" customHeight="1" spans="1:9">
      <c r="A3" s="12" t="s">
        <v>874</v>
      </c>
      <c r="B3" s="12" t="s">
        <v>1133</v>
      </c>
      <c r="C3" s="13" t="s">
        <v>1792</v>
      </c>
      <c r="D3" s="13"/>
      <c r="E3" s="13"/>
      <c r="F3" s="13"/>
      <c r="G3" s="13"/>
      <c r="H3" s="12" t="s">
        <v>1793</v>
      </c>
      <c r="I3" s="24" t="s">
        <v>1794</v>
      </c>
    </row>
    <row r="4" s="1" customFormat="1" ht="19" customHeight="1" spans="1:9">
      <c r="A4" s="12"/>
      <c r="B4" s="12"/>
      <c r="C4" s="14" t="s">
        <v>1795</v>
      </c>
      <c r="D4" s="14" t="s">
        <v>1796</v>
      </c>
      <c r="E4" s="14"/>
      <c r="F4" s="14"/>
      <c r="G4" s="12" t="s">
        <v>1797</v>
      </c>
      <c r="H4" s="12"/>
      <c r="I4" s="24"/>
    </row>
    <row r="5" s="1" customFormat="1" ht="27" customHeight="1" spans="1:9">
      <c r="A5" s="12"/>
      <c r="B5" s="12"/>
      <c r="C5" s="14"/>
      <c r="D5" s="14" t="s">
        <v>875</v>
      </c>
      <c r="E5" s="12" t="s">
        <v>1798</v>
      </c>
      <c r="F5" s="12" t="s">
        <v>1135</v>
      </c>
      <c r="G5" s="12"/>
      <c r="H5" s="12"/>
      <c r="I5" s="24"/>
    </row>
    <row r="6" s="1" customFormat="1" ht="30" customHeight="1" spans="1:9">
      <c r="A6" s="15" t="s">
        <v>1795</v>
      </c>
      <c r="B6" s="16"/>
      <c r="C6" s="17">
        <v>92787.5</v>
      </c>
      <c r="D6" s="17">
        <v>77287.5</v>
      </c>
      <c r="E6" s="17">
        <v>69254.6666666667</v>
      </c>
      <c r="F6" s="17">
        <v>7540</v>
      </c>
      <c r="G6" s="17">
        <v>15500</v>
      </c>
      <c r="H6" s="16"/>
      <c r="I6" s="25" t="s">
        <v>117</v>
      </c>
    </row>
    <row r="7" s="1" customFormat="1" ht="30" customHeight="1" spans="1:9">
      <c r="A7" s="18" t="s">
        <v>1799</v>
      </c>
      <c r="B7" s="19" t="s">
        <v>1800</v>
      </c>
      <c r="C7" s="20">
        <v>81</v>
      </c>
      <c r="D7" s="21">
        <v>81</v>
      </c>
      <c r="E7" s="21">
        <v>81</v>
      </c>
      <c r="F7" s="21"/>
      <c r="G7" s="21"/>
      <c r="H7" s="19" t="s">
        <v>1140</v>
      </c>
      <c r="I7" s="26" t="s">
        <v>1801</v>
      </c>
    </row>
    <row r="8" s="1" customFormat="1" ht="30" customHeight="1" spans="1:9">
      <c r="A8" s="18" t="s">
        <v>1802</v>
      </c>
      <c r="B8" s="19" t="s">
        <v>1803</v>
      </c>
      <c r="C8" s="20">
        <v>40</v>
      </c>
      <c r="D8" s="21">
        <v>40</v>
      </c>
      <c r="E8" s="21">
        <v>40</v>
      </c>
      <c r="F8" s="21"/>
      <c r="G8" s="21"/>
      <c r="H8" s="19" t="s">
        <v>1143</v>
      </c>
      <c r="I8" s="26" t="s">
        <v>1804</v>
      </c>
    </row>
    <row r="9" s="1" customFormat="1" ht="70" customHeight="1" spans="1:9">
      <c r="A9" s="18" t="s">
        <v>1805</v>
      </c>
      <c r="B9" s="19" t="s">
        <v>1806</v>
      </c>
      <c r="C9" s="20">
        <v>235</v>
      </c>
      <c r="D9" s="21">
        <v>235</v>
      </c>
      <c r="E9" s="21">
        <v>235</v>
      </c>
      <c r="F9" s="21"/>
      <c r="G9" s="21"/>
      <c r="H9" s="19" t="s">
        <v>1146</v>
      </c>
      <c r="I9" s="26" t="s">
        <v>1807</v>
      </c>
    </row>
    <row r="10" s="1" customFormat="1" ht="59" customHeight="1" spans="1:9">
      <c r="A10" s="18" t="s">
        <v>1805</v>
      </c>
      <c r="B10" s="19" t="s">
        <v>1808</v>
      </c>
      <c r="C10" s="20">
        <v>270</v>
      </c>
      <c r="D10" s="21">
        <v>270</v>
      </c>
      <c r="E10" s="21">
        <v>270</v>
      </c>
      <c r="F10" s="21"/>
      <c r="G10" s="21"/>
      <c r="H10" s="19" t="s">
        <v>1147</v>
      </c>
      <c r="I10" s="26" t="s">
        <v>1809</v>
      </c>
    </row>
    <row r="11" s="1" customFormat="1" ht="30" customHeight="1" spans="1:9">
      <c r="A11" s="18" t="s">
        <v>1810</v>
      </c>
      <c r="B11" s="19" t="s">
        <v>1811</v>
      </c>
      <c r="C11" s="20">
        <v>26</v>
      </c>
      <c r="D11" s="21">
        <v>26</v>
      </c>
      <c r="E11" s="21">
        <v>26</v>
      </c>
      <c r="F11" s="21"/>
      <c r="G11" s="21"/>
      <c r="H11" s="19" t="s">
        <v>1150</v>
      </c>
      <c r="I11" s="26" t="s">
        <v>1812</v>
      </c>
    </row>
    <row r="12" s="1" customFormat="1" ht="66" customHeight="1" spans="1:9">
      <c r="A12" s="18" t="s">
        <v>1810</v>
      </c>
      <c r="B12" s="19" t="s">
        <v>1813</v>
      </c>
      <c r="C12" s="20">
        <v>53</v>
      </c>
      <c r="D12" s="21">
        <v>53</v>
      </c>
      <c r="E12" s="21">
        <v>53</v>
      </c>
      <c r="F12" s="21"/>
      <c r="G12" s="21"/>
      <c r="H12" s="19" t="s">
        <v>1151</v>
      </c>
      <c r="I12" s="26" t="s">
        <v>1814</v>
      </c>
    </row>
    <row r="13" s="1" customFormat="1" ht="46" customHeight="1" spans="1:9">
      <c r="A13" s="18" t="s">
        <v>1815</v>
      </c>
      <c r="B13" s="19" t="s">
        <v>1154</v>
      </c>
      <c r="C13" s="20">
        <v>20</v>
      </c>
      <c r="D13" s="21">
        <v>20</v>
      </c>
      <c r="E13" s="21">
        <v>20</v>
      </c>
      <c r="F13" s="21"/>
      <c r="G13" s="21"/>
      <c r="H13" s="19" t="s">
        <v>1154</v>
      </c>
      <c r="I13" s="26" t="s">
        <v>1816</v>
      </c>
    </row>
    <row r="14" s="1" customFormat="1" ht="72" customHeight="1" spans="1:9">
      <c r="A14" s="18" t="s">
        <v>1817</v>
      </c>
      <c r="B14" s="19" t="s">
        <v>1818</v>
      </c>
      <c r="C14" s="20">
        <v>70</v>
      </c>
      <c r="D14" s="21">
        <v>70</v>
      </c>
      <c r="E14" s="21">
        <v>70</v>
      </c>
      <c r="F14" s="21"/>
      <c r="G14" s="21"/>
      <c r="H14" s="19" t="s">
        <v>1155</v>
      </c>
      <c r="I14" s="26" t="s">
        <v>1819</v>
      </c>
    </row>
    <row r="15" s="1" customFormat="1" ht="57" customHeight="1" spans="1:9">
      <c r="A15" s="18" t="s">
        <v>1820</v>
      </c>
      <c r="B15" s="19" t="s">
        <v>1821</v>
      </c>
      <c r="C15" s="20">
        <v>107</v>
      </c>
      <c r="D15" s="21">
        <v>107</v>
      </c>
      <c r="E15" s="21">
        <v>107</v>
      </c>
      <c r="F15" s="21"/>
      <c r="G15" s="21"/>
      <c r="H15" s="19" t="s">
        <v>1156</v>
      </c>
      <c r="I15" s="26" t="s">
        <v>1822</v>
      </c>
    </row>
    <row r="16" s="1" customFormat="1" ht="30" customHeight="1" spans="1:9">
      <c r="A16" s="18" t="s">
        <v>1820</v>
      </c>
      <c r="B16" s="19" t="s">
        <v>1162</v>
      </c>
      <c r="C16" s="20">
        <v>50</v>
      </c>
      <c r="D16" s="21">
        <v>50</v>
      </c>
      <c r="E16" s="21">
        <v>50</v>
      </c>
      <c r="F16" s="21"/>
      <c r="G16" s="21"/>
      <c r="H16" s="19" t="s">
        <v>1162</v>
      </c>
      <c r="I16" s="26" t="s">
        <v>1823</v>
      </c>
    </row>
    <row r="17" s="1" customFormat="1" ht="48" customHeight="1" spans="1:9">
      <c r="A17" s="18" t="s">
        <v>1820</v>
      </c>
      <c r="B17" s="19" t="s">
        <v>1824</v>
      </c>
      <c r="C17" s="20">
        <v>100</v>
      </c>
      <c r="D17" s="21">
        <v>100</v>
      </c>
      <c r="E17" s="21">
        <v>100</v>
      </c>
      <c r="F17" s="21"/>
      <c r="G17" s="21"/>
      <c r="H17" s="19" t="s">
        <v>1159</v>
      </c>
      <c r="I17" s="26" t="s">
        <v>1825</v>
      </c>
    </row>
    <row r="18" s="1" customFormat="1" ht="30" customHeight="1" spans="1:9">
      <c r="A18" s="18" t="s">
        <v>1826</v>
      </c>
      <c r="B18" s="19" t="s">
        <v>1827</v>
      </c>
      <c r="C18" s="20">
        <v>4.5</v>
      </c>
      <c r="D18" s="21">
        <v>4.5</v>
      </c>
      <c r="E18" s="21">
        <v>4.5</v>
      </c>
      <c r="F18" s="21"/>
      <c r="G18" s="21"/>
      <c r="H18" s="19" t="s">
        <v>1165</v>
      </c>
      <c r="I18" s="26" t="s">
        <v>1828</v>
      </c>
    </row>
    <row r="19" s="1" customFormat="1" ht="30" customHeight="1" spans="1:9">
      <c r="A19" s="18" t="s">
        <v>1826</v>
      </c>
      <c r="B19" s="19" t="s">
        <v>1829</v>
      </c>
      <c r="C19" s="20">
        <v>9</v>
      </c>
      <c r="D19" s="21">
        <v>9</v>
      </c>
      <c r="E19" s="21">
        <v>9</v>
      </c>
      <c r="F19" s="21"/>
      <c r="G19" s="21"/>
      <c r="H19" s="19" t="s">
        <v>1166</v>
      </c>
      <c r="I19" s="26" t="s">
        <v>1830</v>
      </c>
    </row>
    <row r="20" s="1" customFormat="1" ht="30" customHeight="1" spans="1:9">
      <c r="A20" s="18" t="s">
        <v>1826</v>
      </c>
      <c r="B20" s="19" t="s">
        <v>1831</v>
      </c>
      <c r="C20" s="20">
        <v>13.5</v>
      </c>
      <c r="D20" s="21">
        <v>13.5</v>
      </c>
      <c r="E20" s="21">
        <v>13.5</v>
      </c>
      <c r="F20" s="21"/>
      <c r="G20" s="21"/>
      <c r="H20" s="19" t="s">
        <v>1167</v>
      </c>
      <c r="I20" s="26" t="s">
        <v>1832</v>
      </c>
    </row>
    <row r="21" s="1" customFormat="1" ht="30" customHeight="1" spans="1:9">
      <c r="A21" s="18" t="s">
        <v>1826</v>
      </c>
      <c r="B21" s="19" t="s">
        <v>1833</v>
      </c>
      <c r="C21" s="20">
        <v>18</v>
      </c>
      <c r="D21" s="21">
        <v>18</v>
      </c>
      <c r="E21" s="21">
        <v>18</v>
      </c>
      <c r="F21" s="21"/>
      <c r="G21" s="21"/>
      <c r="H21" s="19" t="s">
        <v>1170</v>
      </c>
      <c r="I21" s="26" t="s">
        <v>1834</v>
      </c>
    </row>
    <row r="22" s="1" customFormat="1" ht="30" customHeight="1" spans="1:9">
      <c r="A22" s="18" t="s">
        <v>1826</v>
      </c>
      <c r="B22" s="19" t="s">
        <v>1835</v>
      </c>
      <c r="C22" s="20">
        <v>27</v>
      </c>
      <c r="D22" s="21">
        <v>27</v>
      </c>
      <c r="E22" s="21">
        <v>27</v>
      </c>
      <c r="F22" s="21"/>
      <c r="G22" s="21"/>
      <c r="H22" s="19" t="s">
        <v>1176</v>
      </c>
      <c r="I22" s="26" t="s">
        <v>1836</v>
      </c>
    </row>
    <row r="23" s="1" customFormat="1" ht="42" customHeight="1" spans="1:9">
      <c r="A23" s="18" t="s">
        <v>1826</v>
      </c>
      <c r="B23" s="19" t="s">
        <v>1837</v>
      </c>
      <c r="C23" s="20">
        <v>12</v>
      </c>
      <c r="D23" s="21">
        <v>12</v>
      </c>
      <c r="E23" s="21">
        <v>12</v>
      </c>
      <c r="F23" s="21"/>
      <c r="G23" s="21"/>
      <c r="H23" s="19" t="s">
        <v>1173</v>
      </c>
      <c r="I23" s="26" t="s">
        <v>1838</v>
      </c>
    </row>
    <row r="24" s="1" customFormat="1" ht="30" customHeight="1" spans="1:9">
      <c r="A24" s="18" t="s">
        <v>1839</v>
      </c>
      <c r="B24" s="19" t="s">
        <v>1179</v>
      </c>
      <c r="C24" s="20">
        <v>40</v>
      </c>
      <c r="D24" s="21">
        <v>40</v>
      </c>
      <c r="E24" s="21">
        <v>40</v>
      </c>
      <c r="F24" s="21"/>
      <c r="G24" s="21"/>
      <c r="H24" s="19" t="s">
        <v>1179</v>
      </c>
      <c r="I24" s="26" t="s">
        <v>1840</v>
      </c>
    </row>
    <row r="25" s="1" customFormat="1" ht="30" customHeight="1" spans="1:9">
      <c r="A25" s="18" t="s">
        <v>1839</v>
      </c>
      <c r="B25" s="19" t="s">
        <v>1180</v>
      </c>
      <c r="C25" s="20">
        <v>15</v>
      </c>
      <c r="D25" s="21">
        <v>15</v>
      </c>
      <c r="E25" s="21">
        <v>15</v>
      </c>
      <c r="F25" s="21"/>
      <c r="G25" s="21"/>
      <c r="H25" s="19" t="s">
        <v>1180</v>
      </c>
      <c r="I25" s="26" t="s">
        <v>1841</v>
      </c>
    </row>
    <row r="26" s="1" customFormat="1" ht="45" customHeight="1" spans="1:9">
      <c r="A26" s="18" t="s">
        <v>1839</v>
      </c>
      <c r="B26" s="19" t="s">
        <v>1186</v>
      </c>
      <c r="C26" s="20">
        <v>400</v>
      </c>
      <c r="D26" s="21">
        <v>400</v>
      </c>
      <c r="E26" s="21">
        <v>400</v>
      </c>
      <c r="F26" s="21"/>
      <c r="G26" s="21"/>
      <c r="H26" s="19" t="s">
        <v>1186</v>
      </c>
      <c r="I26" s="26" t="s">
        <v>1842</v>
      </c>
    </row>
    <row r="27" s="1" customFormat="1" ht="30" customHeight="1" spans="1:9">
      <c r="A27" s="18" t="s">
        <v>1839</v>
      </c>
      <c r="B27" s="19" t="s">
        <v>1181</v>
      </c>
      <c r="C27" s="20">
        <v>8</v>
      </c>
      <c r="D27" s="21">
        <v>8</v>
      </c>
      <c r="E27" s="21">
        <v>8</v>
      </c>
      <c r="F27" s="21"/>
      <c r="G27" s="21"/>
      <c r="H27" s="19" t="s">
        <v>1181</v>
      </c>
      <c r="I27" s="26" t="s">
        <v>1843</v>
      </c>
    </row>
    <row r="28" s="1" customFormat="1" ht="36" customHeight="1" spans="1:9">
      <c r="A28" s="18" t="s">
        <v>1839</v>
      </c>
      <c r="B28" s="19" t="s">
        <v>1182</v>
      </c>
      <c r="C28" s="20">
        <v>20</v>
      </c>
      <c r="D28" s="21">
        <v>20</v>
      </c>
      <c r="E28" s="21">
        <v>20</v>
      </c>
      <c r="F28" s="21"/>
      <c r="G28" s="21"/>
      <c r="H28" s="19" t="s">
        <v>1182</v>
      </c>
      <c r="I28" s="26" t="s">
        <v>1844</v>
      </c>
    </row>
    <row r="29" s="1" customFormat="1" ht="41" customHeight="1" spans="1:9">
      <c r="A29" s="18" t="s">
        <v>1839</v>
      </c>
      <c r="B29" s="19" t="s">
        <v>1183</v>
      </c>
      <c r="C29" s="20">
        <v>10</v>
      </c>
      <c r="D29" s="21">
        <v>10</v>
      </c>
      <c r="E29" s="21">
        <v>10</v>
      </c>
      <c r="F29" s="21"/>
      <c r="G29" s="21"/>
      <c r="H29" s="19" t="s">
        <v>1183</v>
      </c>
      <c r="I29" s="26" t="s">
        <v>1845</v>
      </c>
    </row>
    <row r="30" s="1" customFormat="1" ht="30" customHeight="1" spans="1:9">
      <c r="A30" s="18" t="s">
        <v>1846</v>
      </c>
      <c r="B30" s="19" t="s">
        <v>1189</v>
      </c>
      <c r="C30" s="20">
        <v>20</v>
      </c>
      <c r="D30" s="21">
        <v>20</v>
      </c>
      <c r="E30" s="21">
        <v>20</v>
      </c>
      <c r="F30" s="21"/>
      <c r="G30" s="21"/>
      <c r="H30" s="19" t="s">
        <v>1189</v>
      </c>
      <c r="I30" s="26" t="s">
        <v>1847</v>
      </c>
    </row>
    <row r="31" s="1" customFormat="1" ht="30" customHeight="1" spans="1:9">
      <c r="A31" s="18" t="s">
        <v>1846</v>
      </c>
      <c r="B31" s="19" t="s">
        <v>1848</v>
      </c>
      <c r="C31" s="20">
        <v>4.5</v>
      </c>
      <c r="D31" s="21">
        <v>4.5</v>
      </c>
      <c r="E31" s="21">
        <v>4.5</v>
      </c>
      <c r="F31" s="21"/>
      <c r="G31" s="21"/>
      <c r="H31" s="19" t="s">
        <v>1165</v>
      </c>
      <c r="I31" s="26" t="s">
        <v>1849</v>
      </c>
    </row>
    <row r="32" s="1" customFormat="1" ht="30" customHeight="1" spans="1:9">
      <c r="A32" s="18" t="s">
        <v>1846</v>
      </c>
      <c r="B32" s="19" t="s">
        <v>1194</v>
      </c>
      <c r="C32" s="20">
        <v>18</v>
      </c>
      <c r="D32" s="21">
        <v>18</v>
      </c>
      <c r="E32" s="21">
        <v>18</v>
      </c>
      <c r="F32" s="21"/>
      <c r="G32" s="21"/>
      <c r="H32" s="19" t="s">
        <v>1194</v>
      </c>
      <c r="I32" s="26" t="s">
        <v>1850</v>
      </c>
    </row>
    <row r="33" s="1" customFormat="1" ht="30" customHeight="1" spans="1:9">
      <c r="A33" s="18" t="s">
        <v>1846</v>
      </c>
      <c r="B33" s="19" t="s">
        <v>1851</v>
      </c>
      <c r="C33" s="20">
        <v>5</v>
      </c>
      <c r="D33" s="21">
        <v>5</v>
      </c>
      <c r="E33" s="21">
        <v>5</v>
      </c>
      <c r="F33" s="21"/>
      <c r="G33" s="21"/>
      <c r="H33" s="19" t="s">
        <v>1190</v>
      </c>
      <c r="I33" s="26" t="s">
        <v>1852</v>
      </c>
    </row>
    <row r="34" s="1" customFormat="1" ht="30" customHeight="1" spans="1:9">
      <c r="A34" s="18" t="s">
        <v>1846</v>
      </c>
      <c r="B34" s="19" t="s">
        <v>1197</v>
      </c>
      <c r="C34" s="20">
        <v>9</v>
      </c>
      <c r="D34" s="21">
        <v>9</v>
      </c>
      <c r="E34" s="21">
        <v>9</v>
      </c>
      <c r="F34" s="21"/>
      <c r="G34" s="21"/>
      <c r="H34" s="19" t="s">
        <v>1197</v>
      </c>
      <c r="I34" s="26" t="s">
        <v>1853</v>
      </c>
    </row>
    <row r="35" s="1" customFormat="1" ht="30" customHeight="1" spans="1:9">
      <c r="A35" s="18" t="s">
        <v>1846</v>
      </c>
      <c r="B35" s="19" t="s">
        <v>1191</v>
      </c>
      <c r="C35" s="20">
        <v>13.5</v>
      </c>
      <c r="D35" s="21">
        <v>13.5</v>
      </c>
      <c r="E35" s="21">
        <v>13.5</v>
      </c>
      <c r="F35" s="21"/>
      <c r="G35" s="21"/>
      <c r="H35" s="19" t="s">
        <v>1191</v>
      </c>
      <c r="I35" s="26" t="s">
        <v>1854</v>
      </c>
    </row>
    <row r="36" s="1" customFormat="1" ht="40" customHeight="1" spans="1:9">
      <c r="A36" s="18" t="s">
        <v>1855</v>
      </c>
      <c r="B36" s="19" t="s">
        <v>1203</v>
      </c>
      <c r="C36" s="20">
        <v>82</v>
      </c>
      <c r="D36" s="21">
        <v>82</v>
      </c>
      <c r="E36" s="21">
        <v>82</v>
      </c>
      <c r="F36" s="21"/>
      <c r="G36" s="21"/>
      <c r="H36" s="19" t="s">
        <v>1203</v>
      </c>
      <c r="I36" s="26" t="s">
        <v>1856</v>
      </c>
    </row>
    <row r="37" s="1" customFormat="1" ht="30" customHeight="1" spans="1:9">
      <c r="A37" s="18" t="s">
        <v>1855</v>
      </c>
      <c r="B37" s="19" t="s">
        <v>1206</v>
      </c>
      <c r="C37" s="20">
        <v>60</v>
      </c>
      <c r="D37" s="21">
        <v>60</v>
      </c>
      <c r="E37" s="21">
        <v>60</v>
      </c>
      <c r="F37" s="21"/>
      <c r="G37" s="21"/>
      <c r="H37" s="19" t="s">
        <v>1206</v>
      </c>
      <c r="I37" s="26" t="s">
        <v>1857</v>
      </c>
    </row>
    <row r="38" s="1" customFormat="1" ht="30" customHeight="1" spans="1:9">
      <c r="A38" s="18" t="s">
        <v>1855</v>
      </c>
      <c r="B38" s="19" t="s">
        <v>1200</v>
      </c>
      <c r="C38" s="20">
        <v>80</v>
      </c>
      <c r="D38" s="21">
        <v>80</v>
      </c>
      <c r="E38" s="21"/>
      <c r="F38" s="21">
        <v>80</v>
      </c>
      <c r="G38" s="21"/>
      <c r="H38" s="19" t="s">
        <v>1200</v>
      </c>
      <c r="I38" s="26" t="s">
        <v>1858</v>
      </c>
    </row>
    <row r="39" s="1" customFormat="1" ht="56" customHeight="1" spans="1:9">
      <c r="A39" s="18" t="s">
        <v>1859</v>
      </c>
      <c r="B39" s="19" t="s">
        <v>1209</v>
      </c>
      <c r="C39" s="20">
        <v>100</v>
      </c>
      <c r="D39" s="21">
        <v>100</v>
      </c>
      <c r="E39" s="21">
        <v>100</v>
      </c>
      <c r="F39" s="21"/>
      <c r="G39" s="21"/>
      <c r="H39" s="19" t="s">
        <v>1209</v>
      </c>
      <c r="I39" s="26" t="s">
        <v>1860</v>
      </c>
    </row>
    <row r="40" s="1" customFormat="1" ht="46" customHeight="1" spans="1:9">
      <c r="A40" s="18" t="s">
        <v>1859</v>
      </c>
      <c r="B40" s="19" t="s">
        <v>1212</v>
      </c>
      <c r="C40" s="20">
        <v>57</v>
      </c>
      <c r="D40" s="21">
        <v>57</v>
      </c>
      <c r="E40" s="21">
        <v>57</v>
      </c>
      <c r="F40" s="21"/>
      <c r="G40" s="21"/>
      <c r="H40" s="19" t="s">
        <v>1212</v>
      </c>
      <c r="I40" s="26" t="s">
        <v>1861</v>
      </c>
    </row>
    <row r="41" s="1" customFormat="1" ht="45" customHeight="1" spans="1:9">
      <c r="A41" s="18" t="s">
        <v>1859</v>
      </c>
      <c r="B41" s="19" t="s">
        <v>1215</v>
      </c>
      <c r="C41" s="20">
        <v>50</v>
      </c>
      <c r="D41" s="21">
        <v>50</v>
      </c>
      <c r="E41" s="21">
        <v>50</v>
      </c>
      <c r="F41" s="21"/>
      <c r="G41" s="21"/>
      <c r="H41" s="19" t="s">
        <v>1215</v>
      </c>
      <c r="I41" s="26" t="s">
        <v>1862</v>
      </c>
    </row>
    <row r="42" s="1" customFormat="1" ht="47" customHeight="1" spans="1:9">
      <c r="A42" s="18" t="s">
        <v>1863</v>
      </c>
      <c r="B42" s="19" t="s">
        <v>1218</v>
      </c>
      <c r="C42" s="20">
        <v>8</v>
      </c>
      <c r="D42" s="21">
        <v>8</v>
      </c>
      <c r="E42" s="21">
        <v>8</v>
      </c>
      <c r="F42" s="21"/>
      <c r="G42" s="21"/>
      <c r="H42" s="19" t="s">
        <v>1218</v>
      </c>
      <c r="I42" s="26" t="s">
        <v>1864</v>
      </c>
    </row>
    <row r="43" s="1" customFormat="1" ht="59" customHeight="1" spans="1:9">
      <c r="A43" s="18" t="s">
        <v>1865</v>
      </c>
      <c r="B43" s="19" t="s">
        <v>1225</v>
      </c>
      <c r="C43" s="20">
        <v>4</v>
      </c>
      <c r="D43" s="21">
        <v>4</v>
      </c>
      <c r="E43" s="21">
        <v>4</v>
      </c>
      <c r="F43" s="21"/>
      <c r="G43" s="21"/>
      <c r="H43" s="19" t="s">
        <v>1225</v>
      </c>
      <c r="I43" s="26" t="s">
        <v>1866</v>
      </c>
    </row>
    <row r="44" s="1" customFormat="1" ht="49" customHeight="1" spans="1:9">
      <c r="A44" s="18" t="s">
        <v>1865</v>
      </c>
      <c r="B44" s="19" t="s">
        <v>1867</v>
      </c>
      <c r="C44" s="20">
        <v>55</v>
      </c>
      <c r="D44" s="21">
        <v>55</v>
      </c>
      <c r="E44" s="21">
        <v>55</v>
      </c>
      <c r="F44" s="21"/>
      <c r="G44" s="21"/>
      <c r="H44" s="19" t="s">
        <v>1226</v>
      </c>
      <c r="I44" s="26" t="s">
        <v>1868</v>
      </c>
    </row>
    <row r="45" s="1" customFormat="1" ht="49" customHeight="1" spans="1:9">
      <c r="A45" s="18" t="s">
        <v>1865</v>
      </c>
      <c r="B45" s="19" t="s">
        <v>1230</v>
      </c>
      <c r="C45" s="20">
        <v>23</v>
      </c>
      <c r="D45" s="21">
        <v>23</v>
      </c>
      <c r="E45" s="21">
        <v>23</v>
      </c>
      <c r="F45" s="21"/>
      <c r="G45" s="21"/>
      <c r="H45" s="19" t="s">
        <v>1230</v>
      </c>
      <c r="I45" s="26" t="s">
        <v>1869</v>
      </c>
    </row>
    <row r="46" s="1" customFormat="1" ht="49" customHeight="1" spans="1:9">
      <c r="A46" s="18" t="s">
        <v>1865</v>
      </c>
      <c r="B46" s="19" t="s">
        <v>1227</v>
      </c>
      <c r="C46" s="20">
        <v>10</v>
      </c>
      <c r="D46" s="21">
        <v>10</v>
      </c>
      <c r="E46" s="21">
        <v>10</v>
      </c>
      <c r="F46" s="21"/>
      <c r="G46" s="21"/>
      <c r="H46" s="19" t="s">
        <v>1227</v>
      </c>
      <c r="I46" s="26" t="s">
        <v>1870</v>
      </c>
    </row>
    <row r="47" s="1" customFormat="1" ht="49" customHeight="1" spans="1:9">
      <c r="A47" s="18" t="s">
        <v>1865</v>
      </c>
      <c r="B47" s="19" t="s">
        <v>1871</v>
      </c>
      <c r="C47" s="20">
        <v>100</v>
      </c>
      <c r="D47" s="21">
        <v>100</v>
      </c>
      <c r="E47" s="21">
        <v>100</v>
      </c>
      <c r="F47" s="21"/>
      <c r="G47" s="21"/>
      <c r="H47" s="19" t="s">
        <v>1221</v>
      </c>
      <c r="I47" s="26" t="s">
        <v>1872</v>
      </c>
    </row>
    <row r="48" s="1" customFormat="1" ht="49" customHeight="1" spans="1:9">
      <c r="A48" s="18" t="s">
        <v>1865</v>
      </c>
      <c r="B48" s="19" t="s">
        <v>1222</v>
      </c>
      <c r="C48" s="20">
        <v>300</v>
      </c>
      <c r="D48" s="21">
        <v>300</v>
      </c>
      <c r="E48" s="21">
        <v>300</v>
      </c>
      <c r="F48" s="21"/>
      <c r="G48" s="21"/>
      <c r="H48" s="19" t="s">
        <v>1222</v>
      </c>
      <c r="I48" s="26" t="s">
        <v>1873</v>
      </c>
    </row>
    <row r="49" s="1" customFormat="1" ht="79" customHeight="1" spans="1:9">
      <c r="A49" s="18" t="s">
        <v>1874</v>
      </c>
      <c r="B49" s="19" t="s">
        <v>1233</v>
      </c>
      <c r="C49" s="20">
        <v>120</v>
      </c>
      <c r="D49" s="21">
        <v>120</v>
      </c>
      <c r="E49" s="21">
        <v>120</v>
      </c>
      <c r="F49" s="21"/>
      <c r="G49" s="21"/>
      <c r="H49" s="19" t="s">
        <v>1233</v>
      </c>
      <c r="I49" s="26" t="s">
        <v>1875</v>
      </c>
    </row>
    <row r="50" s="1" customFormat="1" ht="49" customHeight="1" spans="1:9">
      <c r="A50" s="18" t="s">
        <v>1876</v>
      </c>
      <c r="B50" s="19" t="s">
        <v>1236</v>
      </c>
      <c r="C50" s="20">
        <v>13.5</v>
      </c>
      <c r="D50" s="21">
        <v>13.5</v>
      </c>
      <c r="E50" s="21">
        <v>13.5</v>
      </c>
      <c r="F50" s="21"/>
      <c r="G50" s="21"/>
      <c r="H50" s="19" t="s">
        <v>1236</v>
      </c>
      <c r="I50" s="26" t="s">
        <v>1877</v>
      </c>
    </row>
    <row r="51" s="1" customFormat="1" ht="53" customHeight="1" spans="1:9">
      <c r="A51" s="18" t="s">
        <v>1878</v>
      </c>
      <c r="B51" s="19" t="s">
        <v>1879</v>
      </c>
      <c r="C51" s="20">
        <v>300</v>
      </c>
      <c r="D51" s="21">
        <v>300</v>
      </c>
      <c r="E51" s="21"/>
      <c r="F51" s="21">
        <v>300</v>
      </c>
      <c r="G51" s="21"/>
      <c r="H51" s="19" t="s">
        <v>1239</v>
      </c>
      <c r="I51" s="26" t="s">
        <v>1880</v>
      </c>
    </row>
    <row r="52" s="1" customFormat="1" ht="30" customHeight="1" spans="1:9">
      <c r="A52" s="18" t="s">
        <v>1878</v>
      </c>
      <c r="B52" s="19" t="s">
        <v>1242</v>
      </c>
      <c r="C52" s="20">
        <v>270</v>
      </c>
      <c r="D52" s="21">
        <v>270</v>
      </c>
      <c r="E52" s="21">
        <v>270</v>
      </c>
      <c r="F52" s="21"/>
      <c r="G52" s="21"/>
      <c r="H52" s="19" t="s">
        <v>1242</v>
      </c>
      <c r="I52" s="26" t="s">
        <v>1881</v>
      </c>
    </row>
    <row r="53" s="1" customFormat="1" ht="30" customHeight="1" spans="1:9">
      <c r="A53" s="18" t="s">
        <v>1882</v>
      </c>
      <c r="B53" s="19" t="s">
        <v>1245</v>
      </c>
      <c r="C53" s="20">
        <v>36</v>
      </c>
      <c r="D53" s="21">
        <v>36</v>
      </c>
      <c r="E53" s="21">
        <v>36</v>
      </c>
      <c r="F53" s="21"/>
      <c r="G53" s="21"/>
      <c r="H53" s="19" t="s">
        <v>1245</v>
      </c>
      <c r="I53" s="26" t="s">
        <v>1883</v>
      </c>
    </row>
    <row r="54" s="1" customFormat="1" ht="30" customHeight="1" spans="1:9">
      <c r="A54" s="18" t="s">
        <v>1882</v>
      </c>
      <c r="B54" s="19" t="s">
        <v>1246</v>
      </c>
      <c r="C54" s="20">
        <v>25</v>
      </c>
      <c r="D54" s="21">
        <v>25</v>
      </c>
      <c r="E54" s="21">
        <v>25</v>
      </c>
      <c r="F54" s="21"/>
      <c r="G54" s="21"/>
      <c r="H54" s="19" t="s">
        <v>1246</v>
      </c>
      <c r="I54" s="26" t="s">
        <v>1884</v>
      </c>
    </row>
    <row r="55" s="1" customFormat="1" ht="30" customHeight="1" spans="1:9">
      <c r="A55" s="18" t="s">
        <v>1882</v>
      </c>
      <c r="B55" s="19" t="s">
        <v>1250</v>
      </c>
      <c r="C55" s="20">
        <v>500</v>
      </c>
      <c r="D55" s="21">
        <v>500</v>
      </c>
      <c r="E55" s="21">
        <v>500</v>
      </c>
      <c r="F55" s="21"/>
      <c r="G55" s="21"/>
      <c r="H55" s="19" t="s">
        <v>1250</v>
      </c>
      <c r="I55" s="26" t="s">
        <v>1885</v>
      </c>
    </row>
    <row r="56" s="1" customFormat="1" ht="52" customHeight="1" spans="1:9">
      <c r="A56" s="18" t="s">
        <v>1882</v>
      </c>
      <c r="B56" s="19" t="s">
        <v>1886</v>
      </c>
      <c r="C56" s="20">
        <v>95</v>
      </c>
      <c r="D56" s="21">
        <v>95</v>
      </c>
      <c r="E56" s="21">
        <v>95</v>
      </c>
      <c r="F56" s="21"/>
      <c r="G56" s="21"/>
      <c r="H56" s="19" t="s">
        <v>1247</v>
      </c>
      <c r="I56" s="26" t="s">
        <v>1887</v>
      </c>
    </row>
    <row r="57" s="1" customFormat="1" ht="30" customHeight="1" spans="1:9">
      <c r="A57" s="18" t="s">
        <v>1888</v>
      </c>
      <c r="B57" s="19" t="s">
        <v>1253</v>
      </c>
      <c r="C57" s="20">
        <v>22</v>
      </c>
      <c r="D57" s="21">
        <v>22</v>
      </c>
      <c r="E57" s="21">
        <v>22</v>
      </c>
      <c r="F57" s="21"/>
      <c r="G57" s="21"/>
      <c r="H57" s="19" t="s">
        <v>1253</v>
      </c>
      <c r="I57" s="26" t="s">
        <v>1889</v>
      </c>
    </row>
    <row r="58" s="1" customFormat="1" ht="48" customHeight="1" spans="1:9">
      <c r="A58" s="18" t="s">
        <v>1888</v>
      </c>
      <c r="B58" s="19" t="s">
        <v>1254</v>
      </c>
      <c r="C58" s="20">
        <v>100</v>
      </c>
      <c r="D58" s="21">
        <v>100</v>
      </c>
      <c r="E58" s="21">
        <v>100</v>
      </c>
      <c r="F58" s="21"/>
      <c r="G58" s="21"/>
      <c r="H58" s="19" t="s">
        <v>1254</v>
      </c>
      <c r="I58" s="26" t="s">
        <v>1890</v>
      </c>
    </row>
    <row r="59" s="1" customFormat="1" ht="30" customHeight="1" spans="1:9">
      <c r="A59" s="18" t="s">
        <v>1888</v>
      </c>
      <c r="B59" s="19" t="s">
        <v>1255</v>
      </c>
      <c r="C59" s="20">
        <v>50</v>
      </c>
      <c r="D59" s="21">
        <v>50</v>
      </c>
      <c r="E59" s="21">
        <v>50</v>
      </c>
      <c r="F59" s="21"/>
      <c r="G59" s="21"/>
      <c r="H59" s="19" t="s">
        <v>1255</v>
      </c>
      <c r="I59" s="26" t="s">
        <v>1891</v>
      </c>
    </row>
    <row r="60" s="1" customFormat="1" ht="30" customHeight="1" spans="1:9">
      <c r="A60" s="18" t="s">
        <v>1892</v>
      </c>
      <c r="B60" s="19" t="s">
        <v>1258</v>
      </c>
      <c r="C60" s="20">
        <v>10</v>
      </c>
      <c r="D60" s="21">
        <v>10</v>
      </c>
      <c r="E60" s="21">
        <v>10</v>
      </c>
      <c r="F60" s="21"/>
      <c r="G60" s="21"/>
      <c r="H60" s="19" t="s">
        <v>1258</v>
      </c>
      <c r="I60" s="26" t="s">
        <v>1893</v>
      </c>
    </row>
    <row r="61" s="1" customFormat="1" ht="44" customHeight="1" spans="1:9">
      <c r="A61" s="18" t="s">
        <v>1892</v>
      </c>
      <c r="B61" s="19" t="s">
        <v>1259</v>
      </c>
      <c r="C61" s="20">
        <v>16</v>
      </c>
      <c r="D61" s="21">
        <v>16</v>
      </c>
      <c r="E61" s="21">
        <v>16</v>
      </c>
      <c r="F61" s="21"/>
      <c r="G61" s="21"/>
      <c r="H61" s="19" t="s">
        <v>1259</v>
      </c>
      <c r="I61" s="26" t="s">
        <v>1894</v>
      </c>
    </row>
    <row r="62" s="1" customFormat="1" ht="44" customHeight="1" spans="1:9">
      <c r="A62" s="18" t="s">
        <v>1892</v>
      </c>
      <c r="B62" s="19" t="s">
        <v>1260</v>
      </c>
      <c r="C62" s="20">
        <v>8</v>
      </c>
      <c r="D62" s="21">
        <v>8</v>
      </c>
      <c r="E62" s="21">
        <v>8</v>
      </c>
      <c r="F62" s="21"/>
      <c r="G62" s="21"/>
      <c r="H62" s="19" t="s">
        <v>1260</v>
      </c>
      <c r="I62" s="26" t="s">
        <v>1895</v>
      </c>
    </row>
    <row r="63" s="1" customFormat="1" ht="96" customHeight="1" spans="1:9">
      <c r="A63" s="18" t="s">
        <v>1896</v>
      </c>
      <c r="B63" s="19" t="s">
        <v>1897</v>
      </c>
      <c r="C63" s="20">
        <v>76</v>
      </c>
      <c r="D63" s="21">
        <v>76</v>
      </c>
      <c r="E63" s="21">
        <v>76</v>
      </c>
      <c r="F63" s="21"/>
      <c r="G63" s="21"/>
      <c r="H63" s="19" t="s">
        <v>1266</v>
      </c>
      <c r="I63" s="26" t="s">
        <v>1898</v>
      </c>
    </row>
    <row r="64" s="1" customFormat="1" ht="44" customHeight="1" spans="1:9">
      <c r="A64" s="18" t="s">
        <v>1896</v>
      </c>
      <c r="B64" s="19" t="s">
        <v>1899</v>
      </c>
      <c r="C64" s="20">
        <v>24</v>
      </c>
      <c r="D64" s="21">
        <v>24</v>
      </c>
      <c r="E64" s="21">
        <v>24</v>
      </c>
      <c r="F64" s="21"/>
      <c r="G64" s="21"/>
      <c r="H64" s="19" t="s">
        <v>1263</v>
      </c>
      <c r="I64" s="26" t="s">
        <v>1900</v>
      </c>
    </row>
    <row r="65" s="1" customFormat="1" ht="67" customHeight="1" spans="1:9">
      <c r="A65" s="18" t="s">
        <v>1896</v>
      </c>
      <c r="B65" s="19" t="s">
        <v>1901</v>
      </c>
      <c r="C65" s="20">
        <v>40</v>
      </c>
      <c r="D65" s="21">
        <v>40</v>
      </c>
      <c r="E65" s="21">
        <v>40</v>
      </c>
      <c r="F65" s="21"/>
      <c r="G65" s="21"/>
      <c r="H65" s="19" t="s">
        <v>1269</v>
      </c>
      <c r="I65" s="26" t="s">
        <v>1902</v>
      </c>
    </row>
    <row r="66" s="1" customFormat="1" ht="91" customHeight="1" spans="1:9">
      <c r="A66" s="18" t="s">
        <v>1903</v>
      </c>
      <c r="B66" s="19" t="s">
        <v>1275</v>
      </c>
      <c r="C66" s="20">
        <v>600</v>
      </c>
      <c r="D66" s="21">
        <v>600</v>
      </c>
      <c r="E66" s="21"/>
      <c r="F66" s="21">
        <v>600</v>
      </c>
      <c r="G66" s="21"/>
      <c r="H66" s="19" t="s">
        <v>1275</v>
      </c>
      <c r="I66" s="26" t="s">
        <v>1904</v>
      </c>
    </row>
    <row r="67" s="1" customFormat="1" ht="53" customHeight="1" spans="1:9">
      <c r="A67" s="18" t="s">
        <v>1903</v>
      </c>
      <c r="B67" s="19" t="s">
        <v>1276</v>
      </c>
      <c r="C67" s="20">
        <v>300</v>
      </c>
      <c r="D67" s="21">
        <v>300</v>
      </c>
      <c r="E67" s="21"/>
      <c r="F67" s="21">
        <v>300</v>
      </c>
      <c r="G67" s="21"/>
      <c r="H67" s="19" t="s">
        <v>1276</v>
      </c>
      <c r="I67" s="26" t="s">
        <v>1905</v>
      </c>
    </row>
    <row r="68" s="1" customFormat="1" ht="61" customHeight="1" spans="1:9">
      <c r="A68" s="18" t="s">
        <v>1903</v>
      </c>
      <c r="B68" s="19" t="s">
        <v>1277</v>
      </c>
      <c r="C68" s="20">
        <v>40.45</v>
      </c>
      <c r="D68" s="21">
        <v>40.45</v>
      </c>
      <c r="E68" s="21"/>
      <c r="F68" s="21">
        <v>40.45</v>
      </c>
      <c r="G68" s="21"/>
      <c r="H68" s="19" t="s">
        <v>1277</v>
      </c>
      <c r="I68" s="26" t="s">
        <v>1906</v>
      </c>
    </row>
    <row r="69" s="1" customFormat="1" ht="44" customHeight="1" spans="1:9">
      <c r="A69" s="18" t="s">
        <v>1903</v>
      </c>
      <c r="B69" s="19" t="s">
        <v>1278</v>
      </c>
      <c r="C69" s="20">
        <v>119</v>
      </c>
      <c r="D69" s="21">
        <v>119</v>
      </c>
      <c r="E69" s="21"/>
      <c r="F69" s="21">
        <v>119</v>
      </c>
      <c r="G69" s="21"/>
      <c r="H69" s="19" t="s">
        <v>1278</v>
      </c>
      <c r="I69" s="26" t="s">
        <v>1907</v>
      </c>
    </row>
    <row r="70" s="1" customFormat="1" ht="72" customHeight="1" spans="1:9">
      <c r="A70" s="18" t="s">
        <v>1903</v>
      </c>
      <c r="B70" s="19" t="s">
        <v>1279</v>
      </c>
      <c r="C70" s="20">
        <v>125</v>
      </c>
      <c r="D70" s="21">
        <v>125</v>
      </c>
      <c r="E70" s="21"/>
      <c r="F70" s="21">
        <v>125</v>
      </c>
      <c r="G70" s="21"/>
      <c r="H70" s="19" t="s">
        <v>1279</v>
      </c>
      <c r="I70" s="26" t="s">
        <v>1908</v>
      </c>
    </row>
    <row r="71" s="1" customFormat="1" ht="78" customHeight="1" spans="1:9">
      <c r="A71" s="18" t="s">
        <v>1903</v>
      </c>
      <c r="B71" s="19" t="s">
        <v>1280</v>
      </c>
      <c r="C71" s="20">
        <v>72.53</v>
      </c>
      <c r="D71" s="21">
        <v>72.53</v>
      </c>
      <c r="E71" s="21"/>
      <c r="F71" s="21">
        <v>72.53</v>
      </c>
      <c r="G71" s="21"/>
      <c r="H71" s="19" t="s">
        <v>1280</v>
      </c>
      <c r="I71" s="26" t="s">
        <v>1909</v>
      </c>
    </row>
    <row r="72" s="1" customFormat="1" ht="30" customHeight="1" spans="1:9">
      <c r="A72" s="18" t="s">
        <v>1903</v>
      </c>
      <c r="B72" s="19" t="s">
        <v>1281</v>
      </c>
      <c r="C72" s="20">
        <v>100</v>
      </c>
      <c r="D72" s="21">
        <v>100</v>
      </c>
      <c r="E72" s="21"/>
      <c r="F72" s="21">
        <v>100</v>
      </c>
      <c r="G72" s="21"/>
      <c r="H72" s="19" t="s">
        <v>1281</v>
      </c>
      <c r="I72" s="26" t="s">
        <v>1910</v>
      </c>
    </row>
    <row r="73" s="1" customFormat="1" ht="30" customHeight="1" spans="1:9">
      <c r="A73" s="18" t="s">
        <v>1903</v>
      </c>
      <c r="B73" s="19" t="s">
        <v>1282</v>
      </c>
      <c r="C73" s="20">
        <v>100</v>
      </c>
      <c r="D73" s="21">
        <v>100</v>
      </c>
      <c r="E73" s="21"/>
      <c r="F73" s="21">
        <v>100</v>
      </c>
      <c r="G73" s="21"/>
      <c r="H73" s="19" t="s">
        <v>1282</v>
      </c>
      <c r="I73" s="26" t="s">
        <v>1911</v>
      </c>
    </row>
    <row r="74" s="1" customFormat="1" ht="30" customHeight="1" spans="1:9">
      <c r="A74" s="18" t="s">
        <v>1903</v>
      </c>
      <c r="B74" s="19" t="s">
        <v>1283</v>
      </c>
      <c r="C74" s="20">
        <v>100</v>
      </c>
      <c r="D74" s="21">
        <v>100</v>
      </c>
      <c r="E74" s="21"/>
      <c r="F74" s="21">
        <v>100</v>
      </c>
      <c r="G74" s="21"/>
      <c r="H74" s="19" t="s">
        <v>1283</v>
      </c>
      <c r="I74" s="26" t="s">
        <v>1912</v>
      </c>
    </row>
    <row r="75" s="1" customFormat="1" ht="57" customHeight="1" spans="1:9">
      <c r="A75" s="18" t="s">
        <v>1903</v>
      </c>
      <c r="B75" s="19" t="s">
        <v>1284</v>
      </c>
      <c r="C75" s="20">
        <v>374.524</v>
      </c>
      <c r="D75" s="21">
        <v>374.524</v>
      </c>
      <c r="E75" s="21"/>
      <c r="F75" s="21">
        <v>374.524</v>
      </c>
      <c r="G75" s="21"/>
      <c r="H75" s="19" t="s">
        <v>1284</v>
      </c>
      <c r="I75" s="26" t="s">
        <v>1913</v>
      </c>
    </row>
    <row r="76" s="1" customFormat="1" ht="39" customHeight="1" spans="1:9">
      <c r="A76" s="18" t="s">
        <v>1903</v>
      </c>
      <c r="B76" s="19" t="s">
        <v>1285</v>
      </c>
      <c r="C76" s="20">
        <v>100</v>
      </c>
      <c r="D76" s="21">
        <v>100</v>
      </c>
      <c r="E76" s="21"/>
      <c r="F76" s="21">
        <v>100</v>
      </c>
      <c r="G76" s="21"/>
      <c r="H76" s="19" t="s">
        <v>1285</v>
      </c>
      <c r="I76" s="26" t="s">
        <v>1914</v>
      </c>
    </row>
    <row r="77" s="1" customFormat="1" ht="49" customHeight="1" spans="1:9">
      <c r="A77" s="18" t="s">
        <v>1903</v>
      </c>
      <c r="B77" s="19" t="s">
        <v>1286</v>
      </c>
      <c r="C77" s="20">
        <v>368.496</v>
      </c>
      <c r="D77" s="21">
        <v>368.496</v>
      </c>
      <c r="E77" s="21"/>
      <c r="F77" s="21">
        <v>368.496</v>
      </c>
      <c r="G77" s="21"/>
      <c r="H77" s="19" t="s">
        <v>1286</v>
      </c>
      <c r="I77" s="26" t="s">
        <v>1915</v>
      </c>
    </row>
    <row r="78" s="1" customFormat="1" ht="40" customHeight="1" spans="1:9">
      <c r="A78" s="18" t="s">
        <v>1903</v>
      </c>
      <c r="B78" s="19" t="s">
        <v>1272</v>
      </c>
      <c r="C78" s="20">
        <v>25</v>
      </c>
      <c r="D78" s="21">
        <v>25</v>
      </c>
      <c r="E78" s="21">
        <v>25</v>
      </c>
      <c r="F78" s="21"/>
      <c r="G78" s="21"/>
      <c r="H78" s="19" t="s">
        <v>1272</v>
      </c>
      <c r="I78" s="26" t="s">
        <v>1916</v>
      </c>
    </row>
    <row r="79" s="1" customFormat="1" ht="40" customHeight="1" spans="1:9">
      <c r="A79" s="18" t="s">
        <v>1917</v>
      </c>
      <c r="B79" s="19" t="s">
        <v>1287</v>
      </c>
      <c r="C79" s="20">
        <v>20</v>
      </c>
      <c r="D79" s="21">
        <v>20</v>
      </c>
      <c r="E79" s="21">
        <v>20</v>
      </c>
      <c r="F79" s="21"/>
      <c r="G79" s="21"/>
      <c r="H79" s="19" t="s">
        <v>1287</v>
      </c>
      <c r="I79" s="26" t="s">
        <v>1918</v>
      </c>
    </row>
    <row r="80" s="1" customFormat="1" ht="40" customHeight="1" spans="1:9">
      <c r="A80" s="18" t="s">
        <v>1917</v>
      </c>
      <c r="B80" s="19" t="s">
        <v>1288</v>
      </c>
      <c r="C80" s="20">
        <v>20</v>
      </c>
      <c r="D80" s="21">
        <v>20</v>
      </c>
      <c r="E80" s="21">
        <v>20</v>
      </c>
      <c r="F80" s="21"/>
      <c r="G80" s="21"/>
      <c r="H80" s="19" t="s">
        <v>1288</v>
      </c>
      <c r="I80" s="26" t="s">
        <v>1919</v>
      </c>
    </row>
    <row r="81" s="1" customFormat="1" ht="40" customHeight="1" spans="1:9">
      <c r="A81" s="18" t="s">
        <v>1917</v>
      </c>
      <c r="B81" s="19" t="s">
        <v>1289</v>
      </c>
      <c r="C81" s="20">
        <v>65</v>
      </c>
      <c r="D81" s="21">
        <v>65</v>
      </c>
      <c r="E81" s="21">
        <v>65</v>
      </c>
      <c r="F81" s="21"/>
      <c r="G81" s="21"/>
      <c r="H81" s="19" t="s">
        <v>1289</v>
      </c>
      <c r="I81" s="26" t="s">
        <v>1920</v>
      </c>
    </row>
    <row r="82" s="1" customFormat="1" ht="41" customHeight="1" spans="1:9">
      <c r="A82" s="18" t="s">
        <v>1917</v>
      </c>
      <c r="B82" s="19" t="s">
        <v>1290</v>
      </c>
      <c r="C82" s="20">
        <v>50</v>
      </c>
      <c r="D82" s="21">
        <v>50</v>
      </c>
      <c r="E82" s="21">
        <v>50</v>
      </c>
      <c r="F82" s="21"/>
      <c r="G82" s="21"/>
      <c r="H82" s="19" t="s">
        <v>1290</v>
      </c>
      <c r="I82" s="26" t="s">
        <v>1921</v>
      </c>
    </row>
    <row r="83" s="1" customFormat="1" ht="30" customHeight="1" spans="1:9">
      <c r="A83" s="18" t="s">
        <v>1917</v>
      </c>
      <c r="B83" s="19" t="s">
        <v>1294</v>
      </c>
      <c r="C83" s="20">
        <v>500</v>
      </c>
      <c r="D83" s="21">
        <v>500</v>
      </c>
      <c r="E83" s="21">
        <v>500</v>
      </c>
      <c r="F83" s="21"/>
      <c r="G83" s="21"/>
      <c r="H83" s="19" t="s">
        <v>1294</v>
      </c>
      <c r="I83" s="26" t="s">
        <v>1922</v>
      </c>
    </row>
    <row r="84" s="1" customFormat="1" ht="51" customHeight="1" spans="1:9">
      <c r="A84" s="18" t="s">
        <v>1917</v>
      </c>
      <c r="B84" s="19" t="s">
        <v>1923</v>
      </c>
      <c r="C84" s="20">
        <v>534</v>
      </c>
      <c r="D84" s="21">
        <v>534</v>
      </c>
      <c r="E84" s="21">
        <v>534</v>
      </c>
      <c r="F84" s="21"/>
      <c r="G84" s="21"/>
      <c r="H84" s="19" t="s">
        <v>1291</v>
      </c>
      <c r="I84" s="26" t="s">
        <v>1924</v>
      </c>
    </row>
    <row r="85" s="1" customFormat="1" ht="30" customHeight="1" spans="1:9">
      <c r="A85" s="18" t="s">
        <v>1925</v>
      </c>
      <c r="B85" s="19" t="s">
        <v>1926</v>
      </c>
      <c r="C85" s="20">
        <v>17</v>
      </c>
      <c r="D85" s="21">
        <v>17</v>
      </c>
      <c r="E85" s="21">
        <v>17</v>
      </c>
      <c r="F85" s="21"/>
      <c r="G85" s="21"/>
      <c r="H85" s="19" t="s">
        <v>1295</v>
      </c>
      <c r="I85" s="26" t="s">
        <v>1927</v>
      </c>
    </row>
    <row r="86" s="1" customFormat="1" ht="46" customHeight="1" spans="1:9">
      <c r="A86" s="18" t="s">
        <v>1928</v>
      </c>
      <c r="B86" s="19" t="s">
        <v>1929</v>
      </c>
      <c r="C86" s="20">
        <v>66</v>
      </c>
      <c r="D86" s="21">
        <v>66</v>
      </c>
      <c r="E86" s="21">
        <v>66</v>
      </c>
      <c r="F86" s="21"/>
      <c r="G86" s="21"/>
      <c r="H86" s="19" t="s">
        <v>1304</v>
      </c>
      <c r="I86" s="26" t="s">
        <v>1930</v>
      </c>
    </row>
    <row r="87" s="1" customFormat="1" ht="30" customHeight="1" spans="1:9">
      <c r="A87" s="18" t="s">
        <v>1928</v>
      </c>
      <c r="B87" s="19" t="s">
        <v>1310</v>
      </c>
      <c r="C87" s="20">
        <v>9</v>
      </c>
      <c r="D87" s="21">
        <v>9</v>
      </c>
      <c r="E87" s="21">
        <v>9</v>
      </c>
      <c r="F87" s="21"/>
      <c r="G87" s="21"/>
      <c r="H87" s="19" t="s">
        <v>1310</v>
      </c>
      <c r="I87" s="26" t="s">
        <v>1931</v>
      </c>
    </row>
    <row r="88" s="1" customFormat="1" ht="30" customHeight="1" spans="1:9">
      <c r="A88" s="18" t="s">
        <v>1928</v>
      </c>
      <c r="B88" s="19" t="s">
        <v>1301</v>
      </c>
      <c r="C88" s="20">
        <v>6</v>
      </c>
      <c r="D88" s="21">
        <v>6</v>
      </c>
      <c r="E88" s="21">
        <v>6</v>
      </c>
      <c r="F88" s="21"/>
      <c r="G88" s="21"/>
      <c r="H88" s="19" t="s">
        <v>1301</v>
      </c>
      <c r="I88" s="26" t="s">
        <v>1932</v>
      </c>
    </row>
    <row r="89" s="1" customFormat="1" ht="30" customHeight="1" spans="1:9">
      <c r="A89" s="18" t="s">
        <v>1928</v>
      </c>
      <c r="B89" s="19" t="s">
        <v>1933</v>
      </c>
      <c r="C89" s="20">
        <v>100</v>
      </c>
      <c r="D89" s="21">
        <v>100</v>
      </c>
      <c r="E89" s="21">
        <v>100</v>
      </c>
      <c r="F89" s="21"/>
      <c r="G89" s="21"/>
      <c r="H89" s="19" t="s">
        <v>1314</v>
      </c>
      <c r="I89" s="26" t="s">
        <v>1934</v>
      </c>
    </row>
    <row r="90" s="1" customFormat="1" ht="51" customHeight="1" spans="1:9">
      <c r="A90" s="18" t="s">
        <v>1928</v>
      </c>
      <c r="B90" s="19" t="s">
        <v>1307</v>
      </c>
      <c r="C90" s="20">
        <v>500</v>
      </c>
      <c r="D90" s="21">
        <v>500</v>
      </c>
      <c r="E90" s="21">
        <v>500</v>
      </c>
      <c r="F90" s="21"/>
      <c r="G90" s="21"/>
      <c r="H90" s="19" t="s">
        <v>1307</v>
      </c>
      <c r="I90" s="26" t="s">
        <v>1935</v>
      </c>
    </row>
    <row r="91" s="1" customFormat="1" ht="51" customHeight="1" spans="1:9">
      <c r="A91" s="18" t="s">
        <v>1928</v>
      </c>
      <c r="B91" s="19" t="s">
        <v>1936</v>
      </c>
      <c r="C91" s="20">
        <v>6</v>
      </c>
      <c r="D91" s="21">
        <v>6</v>
      </c>
      <c r="E91" s="21">
        <v>6</v>
      </c>
      <c r="F91" s="21"/>
      <c r="G91" s="21"/>
      <c r="H91" s="19" t="s">
        <v>1298</v>
      </c>
      <c r="I91" s="26" t="s">
        <v>1937</v>
      </c>
    </row>
    <row r="92" s="1" customFormat="1" ht="51" customHeight="1" spans="1:9">
      <c r="A92" s="18" t="s">
        <v>1928</v>
      </c>
      <c r="B92" s="19" t="s">
        <v>1938</v>
      </c>
      <c r="C92" s="20">
        <v>10</v>
      </c>
      <c r="D92" s="21">
        <v>10</v>
      </c>
      <c r="E92" s="21">
        <v>10</v>
      </c>
      <c r="F92" s="21"/>
      <c r="G92" s="21"/>
      <c r="H92" s="19" t="s">
        <v>1311</v>
      </c>
      <c r="I92" s="26" t="s">
        <v>1939</v>
      </c>
    </row>
    <row r="93" s="1" customFormat="1" ht="66" customHeight="1" spans="1:9">
      <c r="A93" s="18" t="s">
        <v>1940</v>
      </c>
      <c r="B93" s="19" t="s">
        <v>1317</v>
      </c>
      <c r="C93" s="20">
        <v>51</v>
      </c>
      <c r="D93" s="21">
        <v>51</v>
      </c>
      <c r="E93" s="21">
        <v>51</v>
      </c>
      <c r="F93" s="21"/>
      <c r="G93" s="21"/>
      <c r="H93" s="19" t="s">
        <v>1317</v>
      </c>
      <c r="I93" s="26" t="s">
        <v>1941</v>
      </c>
    </row>
    <row r="94" s="1" customFormat="1" ht="30" customHeight="1" spans="1:9">
      <c r="A94" s="18" t="s">
        <v>1942</v>
      </c>
      <c r="B94" s="19" t="s">
        <v>1943</v>
      </c>
      <c r="C94" s="20">
        <v>18</v>
      </c>
      <c r="D94" s="21">
        <v>18</v>
      </c>
      <c r="E94" s="21">
        <v>18</v>
      </c>
      <c r="F94" s="21"/>
      <c r="G94" s="21"/>
      <c r="H94" s="19" t="s">
        <v>1327</v>
      </c>
      <c r="I94" s="26" t="s">
        <v>1944</v>
      </c>
    </row>
    <row r="95" s="1" customFormat="1" ht="30" customHeight="1" spans="1:9">
      <c r="A95" s="18" t="s">
        <v>1942</v>
      </c>
      <c r="B95" s="19" t="s">
        <v>1328</v>
      </c>
      <c r="C95" s="20">
        <v>10</v>
      </c>
      <c r="D95" s="21">
        <v>10</v>
      </c>
      <c r="E95" s="21">
        <v>10</v>
      </c>
      <c r="F95" s="21"/>
      <c r="G95" s="21"/>
      <c r="H95" s="19" t="s">
        <v>1328</v>
      </c>
      <c r="I95" s="26" t="s">
        <v>1945</v>
      </c>
    </row>
    <row r="96" s="1" customFormat="1" ht="30" customHeight="1" spans="1:9">
      <c r="A96" s="18" t="s">
        <v>1942</v>
      </c>
      <c r="B96" s="19" t="s">
        <v>1946</v>
      </c>
      <c r="C96" s="20">
        <v>90</v>
      </c>
      <c r="D96" s="21">
        <v>90</v>
      </c>
      <c r="E96" s="21">
        <v>90</v>
      </c>
      <c r="F96" s="21"/>
      <c r="G96" s="21"/>
      <c r="H96" s="19" t="s">
        <v>1340</v>
      </c>
      <c r="I96" s="26" t="s">
        <v>1947</v>
      </c>
    </row>
    <row r="97" s="1" customFormat="1" ht="30" customHeight="1" spans="1:9">
      <c r="A97" s="18" t="s">
        <v>1942</v>
      </c>
      <c r="B97" s="19" t="s">
        <v>1320</v>
      </c>
      <c r="C97" s="20">
        <v>40</v>
      </c>
      <c r="D97" s="21">
        <v>40</v>
      </c>
      <c r="E97" s="21"/>
      <c r="F97" s="21">
        <v>40</v>
      </c>
      <c r="G97" s="21"/>
      <c r="H97" s="19" t="s">
        <v>1320</v>
      </c>
      <c r="I97" s="26" t="s">
        <v>1948</v>
      </c>
    </row>
    <row r="98" s="1" customFormat="1" ht="30" customHeight="1" spans="1:9">
      <c r="A98" s="18" t="s">
        <v>1942</v>
      </c>
      <c r="B98" s="19" t="s">
        <v>1335</v>
      </c>
      <c r="C98" s="20">
        <v>2530</v>
      </c>
      <c r="D98" s="21">
        <v>2530</v>
      </c>
      <c r="E98" s="21">
        <v>2530</v>
      </c>
      <c r="F98" s="21"/>
      <c r="G98" s="21"/>
      <c r="H98" s="19" t="s">
        <v>1335</v>
      </c>
      <c r="I98" s="26" t="s">
        <v>1949</v>
      </c>
    </row>
    <row r="99" s="1" customFormat="1" ht="30" customHeight="1" spans="1:9">
      <c r="A99" s="18" t="s">
        <v>1942</v>
      </c>
      <c r="B99" s="19" t="s">
        <v>1336</v>
      </c>
      <c r="C99" s="20">
        <v>2355</v>
      </c>
      <c r="D99" s="21">
        <v>2355</v>
      </c>
      <c r="E99" s="21">
        <v>2355</v>
      </c>
      <c r="F99" s="21"/>
      <c r="G99" s="21"/>
      <c r="H99" s="19" t="s">
        <v>1336</v>
      </c>
      <c r="I99" s="26" t="s">
        <v>1950</v>
      </c>
    </row>
    <row r="100" s="1" customFormat="1" ht="30" customHeight="1" spans="1:9">
      <c r="A100" s="18" t="s">
        <v>1942</v>
      </c>
      <c r="B100" s="19" t="s">
        <v>1337</v>
      </c>
      <c r="C100" s="20">
        <v>3596</v>
      </c>
      <c r="D100" s="21">
        <v>3596</v>
      </c>
      <c r="E100" s="21">
        <v>3596</v>
      </c>
      <c r="F100" s="21"/>
      <c r="G100" s="21"/>
      <c r="H100" s="19" t="s">
        <v>1337</v>
      </c>
      <c r="I100" s="26" t="s">
        <v>1951</v>
      </c>
    </row>
    <row r="101" s="1" customFormat="1" ht="30" customHeight="1" spans="1:9">
      <c r="A101" s="18" t="s">
        <v>1942</v>
      </c>
      <c r="B101" s="19" t="s">
        <v>1329</v>
      </c>
      <c r="C101" s="20">
        <v>20</v>
      </c>
      <c r="D101" s="21">
        <v>20</v>
      </c>
      <c r="E101" s="21"/>
      <c r="F101" s="21">
        <v>20</v>
      </c>
      <c r="G101" s="21"/>
      <c r="H101" s="19" t="s">
        <v>1329</v>
      </c>
      <c r="I101" s="26" t="s">
        <v>1952</v>
      </c>
    </row>
    <row r="102" s="1" customFormat="1" ht="30" customHeight="1" spans="1:9">
      <c r="A102" s="18" t="s">
        <v>1942</v>
      </c>
      <c r="B102" s="19" t="s">
        <v>1321</v>
      </c>
      <c r="C102" s="20">
        <v>60</v>
      </c>
      <c r="D102" s="21">
        <v>60</v>
      </c>
      <c r="E102" s="21"/>
      <c r="F102" s="21">
        <v>60</v>
      </c>
      <c r="G102" s="21"/>
      <c r="H102" s="19" t="s">
        <v>1321</v>
      </c>
      <c r="I102" s="26" t="s">
        <v>1953</v>
      </c>
    </row>
    <row r="103" s="1" customFormat="1" ht="53" customHeight="1" spans="1:9">
      <c r="A103" s="18" t="s">
        <v>1942</v>
      </c>
      <c r="B103" s="19" t="s">
        <v>1324</v>
      </c>
      <c r="C103" s="20">
        <v>150</v>
      </c>
      <c r="D103" s="21">
        <v>150</v>
      </c>
      <c r="E103" s="21"/>
      <c r="F103" s="21">
        <v>150</v>
      </c>
      <c r="G103" s="21"/>
      <c r="H103" s="19" t="s">
        <v>1324</v>
      </c>
      <c r="I103" s="26" t="s">
        <v>1954</v>
      </c>
    </row>
    <row r="104" s="1" customFormat="1" ht="30" customHeight="1" spans="1:9">
      <c r="A104" s="18" t="s">
        <v>1942</v>
      </c>
      <c r="B104" s="19" t="s">
        <v>1332</v>
      </c>
      <c r="C104" s="20">
        <v>1000</v>
      </c>
      <c r="D104" s="21">
        <v>1000</v>
      </c>
      <c r="E104" s="21"/>
      <c r="F104" s="21">
        <v>1000</v>
      </c>
      <c r="G104" s="21"/>
      <c r="H104" s="19" t="s">
        <v>1332</v>
      </c>
      <c r="I104" s="26" t="s">
        <v>1955</v>
      </c>
    </row>
    <row r="105" s="1" customFormat="1" ht="50" customHeight="1" spans="1:9">
      <c r="A105" s="18" t="s">
        <v>1956</v>
      </c>
      <c r="B105" s="19" t="s">
        <v>1342</v>
      </c>
      <c r="C105" s="20">
        <v>800</v>
      </c>
      <c r="D105" s="21">
        <v>800</v>
      </c>
      <c r="E105" s="21">
        <v>800</v>
      </c>
      <c r="F105" s="21"/>
      <c r="G105" s="21"/>
      <c r="H105" s="19" t="s">
        <v>1342</v>
      </c>
      <c r="I105" s="26" t="s">
        <v>1957</v>
      </c>
    </row>
    <row r="106" s="1" customFormat="1" ht="41" customHeight="1" spans="1:9">
      <c r="A106" s="18" t="s">
        <v>1956</v>
      </c>
      <c r="B106" s="19" t="s">
        <v>1958</v>
      </c>
      <c r="C106" s="20">
        <v>1000</v>
      </c>
      <c r="D106" s="21">
        <v>1000</v>
      </c>
      <c r="E106" s="21">
        <v>1000</v>
      </c>
      <c r="F106" s="21"/>
      <c r="G106" s="21"/>
      <c r="H106" s="19" t="s">
        <v>1341</v>
      </c>
      <c r="I106" s="26" t="s">
        <v>1959</v>
      </c>
    </row>
    <row r="107" s="1" customFormat="1" ht="43" customHeight="1" spans="1:9">
      <c r="A107" s="18" t="s">
        <v>1960</v>
      </c>
      <c r="B107" s="19" t="s">
        <v>1343</v>
      </c>
      <c r="C107" s="20">
        <v>9</v>
      </c>
      <c r="D107" s="21">
        <v>9</v>
      </c>
      <c r="E107" s="21">
        <v>9</v>
      </c>
      <c r="F107" s="21"/>
      <c r="G107" s="21"/>
      <c r="H107" s="19" t="s">
        <v>1343</v>
      </c>
      <c r="I107" s="26" t="s">
        <v>1961</v>
      </c>
    </row>
    <row r="108" s="1" customFormat="1" ht="37" customHeight="1" spans="1:9">
      <c r="A108" s="18" t="s">
        <v>1960</v>
      </c>
      <c r="B108" s="19" t="s">
        <v>1344</v>
      </c>
      <c r="C108" s="20">
        <v>35</v>
      </c>
      <c r="D108" s="21">
        <v>35</v>
      </c>
      <c r="E108" s="21"/>
      <c r="F108" s="21">
        <v>35</v>
      </c>
      <c r="G108" s="21"/>
      <c r="H108" s="19" t="s">
        <v>1344</v>
      </c>
      <c r="I108" s="26" t="s">
        <v>1962</v>
      </c>
    </row>
    <row r="109" s="1" customFormat="1" ht="30" customHeight="1" spans="1:9">
      <c r="A109" s="18" t="s">
        <v>1963</v>
      </c>
      <c r="B109" s="19" t="s">
        <v>1350</v>
      </c>
      <c r="C109" s="20">
        <v>20</v>
      </c>
      <c r="D109" s="21">
        <v>20</v>
      </c>
      <c r="E109" s="21"/>
      <c r="F109" s="21">
        <v>20</v>
      </c>
      <c r="G109" s="21"/>
      <c r="H109" s="19" t="s">
        <v>1350</v>
      </c>
      <c r="I109" s="26" t="s">
        <v>1964</v>
      </c>
    </row>
    <row r="110" s="1" customFormat="1" ht="39" customHeight="1" spans="1:9">
      <c r="A110" s="18" t="s">
        <v>1956</v>
      </c>
      <c r="B110" s="19" t="s">
        <v>1958</v>
      </c>
      <c r="C110" s="20">
        <v>-462.5</v>
      </c>
      <c r="D110" s="21">
        <v>-462.5</v>
      </c>
      <c r="E110" s="21">
        <v>-982</v>
      </c>
      <c r="F110" s="21"/>
      <c r="G110" s="21"/>
      <c r="H110" s="19" t="s">
        <v>1965</v>
      </c>
      <c r="I110" s="26" t="s">
        <v>1966</v>
      </c>
    </row>
    <row r="111" s="1" customFormat="1" ht="30" customHeight="1" spans="1:9">
      <c r="A111" s="18" t="s">
        <v>1963</v>
      </c>
      <c r="B111" s="19" t="s">
        <v>1347</v>
      </c>
      <c r="C111" s="20">
        <v>100</v>
      </c>
      <c r="D111" s="21">
        <v>100</v>
      </c>
      <c r="E111" s="21">
        <v>100</v>
      </c>
      <c r="F111" s="21"/>
      <c r="G111" s="21"/>
      <c r="H111" s="19" t="s">
        <v>1347</v>
      </c>
      <c r="I111" s="26" t="s">
        <v>1967</v>
      </c>
    </row>
    <row r="112" s="1" customFormat="1" ht="30" customHeight="1" spans="1:9">
      <c r="A112" s="18" t="s">
        <v>1963</v>
      </c>
      <c r="B112" s="19" t="s">
        <v>1351</v>
      </c>
      <c r="C112" s="20">
        <v>80</v>
      </c>
      <c r="D112" s="21">
        <v>80</v>
      </c>
      <c r="E112" s="21"/>
      <c r="F112" s="21">
        <v>80</v>
      </c>
      <c r="G112" s="21"/>
      <c r="H112" s="19" t="s">
        <v>1351</v>
      </c>
      <c r="I112" s="26" t="s">
        <v>1968</v>
      </c>
    </row>
    <row r="113" s="1" customFormat="1" ht="57" customHeight="1" spans="1:9">
      <c r="A113" s="18" t="s">
        <v>1969</v>
      </c>
      <c r="B113" s="19" t="s">
        <v>1355</v>
      </c>
      <c r="C113" s="20">
        <v>45</v>
      </c>
      <c r="D113" s="21">
        <v>45</v>
      </c>
      <c r="E113" s="21">
        <v>45</v>
      </c>
      <c r="F113" s="21"/>
      <c r="G113" s="21"/>
      <c r="H113" s="19" t="s">
        <v>1355</v>
      </c>
      <c r="I113" s="26" t="s">
        <v>1970</v>
      </c>
    </row>
    <row r="114" s="1" customFormat="1" ht="57" customHeight="1" spans="1:9">
      <c r="A114" s="18" t="s">
        <v>1971</v>
      </c>
      <c r="B114" s="19" t="s">
        <v>1358</v>
      </c>
      <c r="C114" s="20">
        <v>210</v>
      </c>
      <c r="D114" s="21">
        <v>210</v>
      </c>
      <c r="E114" s="21"/>
      <c r="F114" s="21">
        <v>210</v>
      </c>
      <c r="G114" s="21"/>
      <c r="H114" s="19" t="s">
        <v>1358</v>
      </c>
      <c r="I114" s="26" t="s">
        <v>1972</v>
      </c>
    </row>
    <row r="115" s="1" customFormat="1" ht="30" customHeight="1" spans="1:9">
      <c r="A115" s="18" t="s">
        <v>1971</v>
      </c>
      <c r="B115" s="19" t="s">
        <v>1367</v>
      </c>
      <c r="C115" s="20">
        <v>45</v>
      </c>
      <c r="D115" s="21">
        <v>45</v>
      </c>
      <c r="E115" s="21"/>
      <c r="F115" s="21">
        <v>45</v>
      </c>
      <c r="G115" s="21"/>
      <c r="H115" s="19" t="s">
        <v>1367</v>
      </c>
      <c r="I115" s="26" t="s">
        <v>1973</v>
      </c>
    </row>
    <row r="116" s="1" customFormat="1" ht="41" customHeight="1" spans="1:9">
      <c r="A116" s="18" t="s">
        <v>1971</v>
      </c>
      <c r="B116" s="19" t="s">
        <v>1368</v>
      </c>
      <c r="C116" s="20">
        <v>60</v>
      </c>
      <c r="D116" s="21">
        <v>60</v>
      </c>
      <c r="E116" s="21">
        <v>60</v>
      </c>
      <c r="F116" s="21"/>
      <c r="G116" s="21"/>
      <c r="H116" s="19" t="s">
        <v>1368</v>
      </c>
      <c r="I116" s="26" t="s">
        <v>1974</v>
      </c>
    </row>
    <row r="117" s="1" customFormat="1" ht="41" customHeight="1" spans="1:9">
      <c r="A117" s="18" t="s">
        <v>1971</v>
      </c>
      <c r="B117" s="19" t="s">
        <v>1364</v>
      </c>
      <c r="C117" s="20">
        <v>20</v>
      </c>
      <c r="D117" s="21">
        <v>20</v>
      </c>
      <c r="E117" s="21">
        <v>20</v>
      </c>
      <c r="F117" s="21"/>
      <c r="G117" s="21"/>
      <c r="H117" s="19" t="s">
        <v>1364</v>
      </c>
      <c r="I117" s="26" t="s">
        <v>1975</v>
      </c>
    </row>
    <row r="118" s="1" customFormat="1" ht="41" customHeight="1" spans="1:9">
      <c r="A118" s="18" t="s">
        <v>1971</v>
      </c>
      <c r="B118" s="19" t="s">
        <v>1361</v>
      </c>
      <c r="C118" s="20">
        <v>30</v>
      </c>
      <c r="D118" s="21">
        <v>30</v>
      </c>
      <c r="E118" s="21">
        <v>30</v>
      </c>
      <c r="F118" s="21"/>
      <c r="G118" s="21"/>
      <c r="H118" s="19" t="s">
        <v>1361</v>
      </c>
      <c r="I118" s="26" t="s">
        <v>1976</v>
      </c>
    </row>
    <row r="119" s="1" customFormat="1" ht="30" customHeight="1" spans="1:9">
      <c r="A119" s="18" t="s">
        <v>1977</v>
      </c>
      <c r="B119" s="19" t="s">
        <v>1388</v>
      </c>
      <c r="C119" s="20">
        <v>350</v>
      </c>
      <c r="D119" s="21">
        <v>350</v>
      </c>
      <c r="E119" s="21">
        <v>350</v>
      </c>
      <c r="F119" s="21"/>
      <c r="G119" s="21"/>
      <c r="H119" s="19" t="s">
        <v>1388</v>
      </c>
      <c r="I119" s="26" t="s">
        <v>1978</v>
      </c>
    </row>
    <row r="120" s="1" customFormat="1" ht="30" customHeight="1" spans="1:9">
      <c r="A120" s="18" t="s">
        <v>1977</v>
      </c>
      <c r="B120" s="19" t="s">
        <v>1381</v>
      </c>
      <c r="C120" s="20">
        <v>50</v>
      </c>
      <c r="D120" s="21">
        <v>50</v>
      </c>
      <c r="E120" s="21">
        <v>50</v>
      </c>
      <c r="F120" s="21"/>
      <c r="G120" s="21"/>
      <c r="H120" s="19" t="s">
        <v>1381</v>
      </c>
      <c r="I120" s="26" t="s">
        <v>1979</v>
      </c>
    </row>
    <row r="121" s="1" customFormat="1" ht="30" customHeight="1" spans="1:9">
      <c r="A121" s="18" t="s">
        <v>1977</v>
      </c>
      <c r="B121" s="19" t="s">
        <v>1384</v>
      </c>
      <c r="C121" s="20">
        <v>30</v>
      </c>
      <c r="D121" s="21">
        <v>30</v>
      </c>
      <c r="E121" s="21">
        <v>30</v>
      </c>
      <c r="F121" s="21"/>
      <c r="G121" s="21"/>
      <c r="H121" s="19" t="s">
        <v>1384</v>
      </c>
      <c r="I121" s="26" t="s">
        <v>1980</v>
      </c>
    </row>
    <row r="122" s="1" customFormat="1" ht="30" customHeight="1" spans="1:9">
      <c r="A122" s="18" t="s">
        <v>1977</v>
      </c>
      <c r="B122" s="19" t="s">
        <v>1385</v>
      </c>
      <c r="C122" s="20">
        <v>400</v>
      </c>
      <c r="D122" s="21">
        <v>400</v>
      </c>
      <c r="E122" s="21">
        <v>400</v>
      </c>
      <c r="F122" s="21"/>
      <c r="G122" s="21"/>
      <c r="H122" s="19" t="s">
        <v>1385</v>
      </c>
      <c r="I122" s="26" t="s">
        <v>1981</v>
      </c>
    </row>
    <row r="123" s="1" customFormat="1" ht="30" customHeight="1" spans="1:9">
      <c r="A123" s="18" t="s">
        <v>1977</v>
      </c>
      <c r="B123" s="19" t="s">
        <v>1982</v>
      </c>
      <c r="C123" s="20">
        <v>50</v>
      </c>
      <c r="D123" s="21">
        <v>50</v>
      </c>
      <c r="E123" s="21">
        <v>50</v>
      </c>
      <c r="F123" s="21"/>
      <c r="G123" s="21"/>
      <c r="H123" s="19" t="s">
        <v>1371</v>
      </c>
      <c r="I123" s="26" t="s">
        <v>1983</v>
      </c>
    </row>
    <row r="124" s="1" customFormat="1" ht="30" customHeight="1" spans="1:9">
      <c r="A124" s="18" t="s">
        <v>1977</v>
      </c>
      <c r="B124" s="19" t="s">
        <v>1389</v>
      </c>
      <c r="C124" s="20">
        <v>500</v>
      </c>
      <c r="D124" s="21">
        <v>500</v>
      </c>
      <c r="E124" s="21">
        <v>500</v>
      </c>
      <c r="F124" s="21"/>
      <c r="G124" s="21"/>
      <c r="H124" s="19" t="s">
        <v>1389</v>
      </c>
      <c r="I124" s="26" t="s">
        <v>1984</v>
      </c>
    </row>
    <row r="125" s="1" customFormat="1" ht="43" customHeight="1" spans="1:9">
      <c r="A125" s="18" t="s">
        <v>1977</v>
      </c>
      <c r="B125" s="19" t="s">
        <v>1390</v>
      </c>
      <c r="C125" s="20">
        <v>521</v>
      </c>
      <c r="D125" s="21">
        <v>521</v>
      </c>
      <c r="E125" s="21">
        <v>521</v>
      </c>
      <c r="F125" s="21"/>
      <c r="G125" s="21"/>
      <c r="H125" s="19" t="s">
        <v>1390</v>
      </c>
      <c r="I125" s="26" t="s">
        <v>1985</v>
      </c>
    </row>
    <row r="126" s="1" customFormat="1" ht="30" customHeight="1" spans="1:9">
      <c r="A126" s="18" t="s">
        <v>1977</v>
      </c>
      <c r="B126" s="19" t="s">
        <v>1986</v>
      </c>
      <c r="C126" s="20">
        <v>27</v>
      </c>
      <c r="D126" s="21">
        <v>27</v>
      </c>
      <c r="E126" s="21">
        <v>27</v>
      </c>
      <c r="F126" s="21"/>
      <c r="G126" s="21"/>
      <c r="H126" s="19" t="s">
        <v>1377</v>
      </c>
      <c r="I126" s="26" t="s">
        <v>1987</v>
      </c>
    </row>
    <row r="127" s="1" customFormat="1" ht="30" customHeight="1" spans="1:9">
      <c r="A127" s="18" t="s">
        <v>1977</v>
      </c>
      <c r="B127" s="19" t="s">
        <v>1397</v>
      </c>
      <c r="C127" s="20">
        <v>32</v>
      </c>
      <c r="D127" s="21">
        <v>32</v>
      </c>
      <c r="E127" s="21">
        <v>32</v>
      </c>
      <c r="F127" s="21"/>
      <c r="G127" s="21"/>
      <c r="H127" s="19" t="s">
        <v>1397</v>
      </c>
      <c r="I127" s="26" t="s">
        <v>1988</v>
      </c>
    </row>
    <row r="128" s="1" customFormat="1" ht="37" customHeight="1" spans="1:9">
      <c r="A128" s="18" t="s">
        <v>1977</v>
      </c>
      <c r="B128" s="19" t="s">
        <v>1391</v>
      </c>
      <c r="C128" s="20">
        <v>200</v>
      </c>
      <c r="D128" s="21">
        <v>200</v>
      </c>
      <c r="E128" s="21">
        <v>200</v>
      </c>
      <c r="F128" s="21"/>
      <c r="G128" s="21"/>
      <c r="H128" s="19" t="s">
        <v>1391</v>
      </c>
      <c r="I128" s="26" t="s">
        <v>1989</v>
      </c>
    </row>
    <row r="129" s="1" customFormat="1" ht="30" customHeight="1" spans="1:9">
      <c r="A129" s="18" t="s">
        <v>1977</v>
      </c>
      <c r="B129" s="19" t="s">
        <v>1372</v>
      </c>
      <c r="C129" s="20">
        <v>10</v>
      </c>
      <c r="D129" s="21">
        <v>10</v>
      </c>
      <c r="E129" s="21">
        <v>10</v>
      </c>
      <c r="F129" s="21"/>
      <c r="G129" s="21"/>
      <c r="H129" s="19" t="s">
        <v>1372</v>
      </c>
      <c r="I129" s="26" t="s">
        <v>1990</v>
      </c>
    </row>
    <row r="130" s="1" customFormat="1" ht="30" customHeight="1" spans="1:9">
      <c r="A130" s="18" t="s">
        <v>1977</v>
      </c>
      <c r="B130" s="19" t="s">
        <v>1398</v>
      </c>
      <c r="C130" s="20">
        <v>83</v>
      </c>
      <c r="D130" s="21">
        <v>83</v>
      </c>
      <c r="E130" s="21">
        <v>83</v>
      </c>
      <c r="F130" s="21"/>
      <c r="G130" s="21"/>
      <c r="H130" s="19" t="s">
        <v>1398</v>
      </c>
      <c r="I130" s="26" t="s">
        <v>1991</v>
      </c>
    </row>
    <row r="131" s="1" customFormat="1" ht="30" customHeight="1" spans="1:9">
      <c r="A131" s="18" t="s">
        <v>1977</v>
      </c>
      <c r="B131" s="19" t="s">
        <v>1392</v>
      </c>
      <c r="C131" s="20">
        <v>700</v>
      </c>
      <c r="D131" s="21">
        <v>700</v>
      </c>
      <c r="E131" s="21">
        <v>700</v>
      </c>
      <c r="F131" s="21"/>
      <c r="G131" s="21"/>
      <c r="H131" s="19" t="s">
        <v>1392</v>
      </c>
      <c r="I131" s="26" t="s">
        <v>1992</v>
      </c>
    </row>
    <row r="132" s="1" customFormat="1" ht="30" customHeight="1" spans="1:9">
      <c r="A132" s="18" t="s">
        <v>1977</v>
      </c>
      <c r="B132" s="19" t="s">
        <v>1378</v>
      </c>
      <c r="C132" s="20">
        <v>1149</v>
      </c>
      <c r="D132" s="21">
        <v>1149</v>
      </c>
      <c r="E132" s="21">
        <v>1149</v>
      </c>
      <c r="F132" s="21"/>
      <c r="G132" s="21"/>
      <c r="H132" s="19" t="s">
        <v>1378</v>
      </c>
      <c r="I132" s="26" t="s">
        <v>1993</v>
      </c>
    </row>
    <row r="133" s="1" customFormat="1" ht="36" customHeight="1" spans="1:9">
      <c r="A133" s="18" t="s">
        <v>1977</v>
      </c>
      <c r="B133" s="19" t="s">
        <v>1994</v>
      </c>
      <c r="C133" s="20">
        <v>400</v>
      </c>
      <c r="D133" s="21">
        <v>400</v>
      </c>
      <c r="E133" s="21">
        <v>400</v>
      </c>
      <c r="F133" s="21"/>
      <c r="G133" s="21"/>
      <c r="H133" s="19" t="s">
        <v>1373</v>
      </c>
      <c r="I133" s="26" t="s">
        <v>1995</v>
      </c>
    </row>
    <row r="134" s="1" customFormat="1" ht="30" customHeight="1" spans="1:9">
      <c r="A134" s="18" t="s">
        <v>1977</v>
      </c>
      <c r="B134" s="19" t="s">
        <v>1374</v>
      </c>
      <c r="C134" s="20">
        <v>87</v>
      </c>
      <c r="D134" s="21">
        <v>87</v>
      </c>
      <c r="E134" s="21">
        <v>87</v>
      </c>
      <c r="F134" s="21"/>
      <c r="G134" s="21"/>
      <c r="H134" s="19" t="s">
        <v>1374</v>
      </c>
      <c r="I134" s="26" t="s">
        <v>1996</v>
      </c>
    </row>
    <row r="135" s="1" customFormat="1" ht="51" customHeight="1" spans="1:9">
      <c r="A135" s="18" t="s">
        <v>1977</v>
      </c>
      <c r="B135" s="19" t="s">
        <v>1393</v>
      </c>
      <c r="C135" s="20">
        <v>1170</v>
      </c>
      <c r="D135" s="21">
        <v>1170</v>
      </c>
      <c r="E135" s="21">
        <v>1170</v>
      </c>
      <c r="F135" s="21"/>
      <c r="G135" s="21"/>
      <c r="H135" s="19" t="s">
        <v>1393</v>
      </c>
      <c r="I135" s="26" t="s">
        <v>1997</v>
      </c>
    </row>
    <row r="136" s="1" customFormat="1" ht="51" customHeight="1" spans="1:9">
      <c r="A136" s="18" t="s">
        <v>1977</v>
      </c>
      <c r="B136" s="19" t="s">
        <v>1394</v>
      </c>
      <c r="C136" s="20">
        <v>200</v>
      </c>
      <c r="D136" s="21">
        <v>200</v>
      </c>
      <c r="E136" s="21">
        <v>200</v>
      </c>
      <c r="F136" s="21"/>
      <c r="G136" s="21"/>
      <c r="H136" s="19" t="s">
        <v>1394</v>
      </c>
      <c r="I136" s="26" t="s">
        <v>1998</v>
      </c>
    </row>
    <row r="137" s="1" customFormat="1" ht="75" customHeight="1" spans="1:9">
      <c r="A137" s="18" t="s">
        <v>1999</v>
      </c>
      <c r="B137" s="19" t="s">
        <v>1414</v>
      </c>
      <c r="C137" s="20">
        <v>100</v>
      </c>
      <c r="D137" s="21">
        <v>100</v>
      </c>
      <c r="E137" s="21">
        <v>100</v>
      </c>
      <c r="F137" s="21"/>
      <c r="G137" s="21"/>
      <c r="H137" s="19" t="s">
        <v>1414</v>
      </c>
      <c r="I137" s="26" t="s">
        <v>2000</v>
      </c>
    </row>
    <row r="138" s="1" customFormat="1" ht="30" customHeight="1" spans="1:9">
      <c r="A138" s="18" t="s">
        <v>1999</v>
      </c>
      <c r="B138" s="19" t="s">
        <v>1409</v>
      </c>
      <c r="C138" s="20">
        <v>27</v>
      </c>
      <c r="D138" s="21">
        <v>27</v>
      </c>
      <c r="E138" s="21">
        <v>27</v>
      </c>
      <c r="F138" s="21"/>
      <c r="G138" s="21"/>
      <c r="H138" s="19" t="s">
        <v>1409</v>
      </c>
      <c r="I138" s="26" t="s">
        <v>2001</v>
      </c>
    </row>
    <row r="139" s="1" customFormat="1" ht="45" customHeight="1" spans="1:9">
      <c r="A139" s="18" t="s">
        <v>1999</v>
      </c>
      <c r="B139" s="19" t="s">
        <v>1401</v>
      </c>
      <c r="C139" s="20">
        <v>2100</v>
      </c>
      <c r="D139" s="21">
        <v>2100</v>
      </c>
      <c r="E139" s="21">
        <v>2100</v>
      </c>
      <c r="F139" s="21"/>
      <c r="G139" s="21"/>
      <c r="H139" s="19" t="s">
        <v>1401</v>
      </c>
      <c r="I139" s="26" t="s">
        <v>2002</v>
      </c>
    </row>
    <row r="140" s="1" customFormat="1" ht="30" customHeight="1" spans="1:9">
      <c r="A140" s="18" t="s">
        <v>1999</v>
      </c>
      <c r="B140" s="19" t="s">
        <v>1404</v>
      </c>
      <c r="C140" s="20">
        <v>9</v>
      </c>
      <c r="D140" s="21">
        <v>9</v>
      </c>
      <c r="E140" s="21">
        <v>9</v>
      </c>
      <c r="F140" s="21"/>
      <c r="G140" s="21"/>
      <c r="H140" s="19" t="s">
        <v>1404</v>
      </c>
      <c r="I140" s="26" t="s">
        <v>2003</v>
      </c>
    </row>
    <row r="141" s="1" customFormat="1" ht="30" customHeight="1" spans="1:9">
      <c r="A141" s="18" t="s">
        <v>1999</v>
      </c>
      <c r="B141" s="19" t="s">
        <v>1410</v>
      </c>
      <c r="C141" s="20">
        <v>4</v>
      </c>
      <c r="D141" s="21">
        <v>4</v>
      </c>
      <c r="E141" s="21">
        <v>4</v>
      </c>
      <c r="F141" s="21"/>
      <c r="G141" s="21"/>
      <c r="H141" s="19" t="s">
        <v>1410</v>
      </c>
      <c r="I141" s="26" t="s">
        <v>2004</v>
      </c>
    </row>
    <row r="142" s="1" customFormat="1" ht="51" customHeight="1" spans="1:9">
      <c r="A142" s="18" t="s">
        <v>1999</v>
      </c>
      <c r="B142" s="19" t="s">
        <v>1417</v>
      </c>
      <c r="C142" s="20">
        <v>300</v>
      </c>
      <c r="D142" s="21">
        <v>300</v>
      </c>
      <c r="E142" s="21">
        <v>300</v>
      </c>
      <c r="F142" s="21"/>
      <c r="G142" s="21"/>
      <c r="H142" s="19" t="s">
        <v>1417</v>
      </c>
      <c r="I142" s="26" t="s">
        <v>2005</v>
      </c>
    </row>
    <row r="143" s="1" customFormat="1" ht="30" customHeight="1" spans="1:9">
      <c r="A143" s="18" t="s">
        <v>1999</v>
      </c>
      <c r="B143" s="19" t="s">
        <v>1405</v>
      </c>
      <c r="C143" s="20">
        <v>20</v>
      </c>
      <c r="D143" s="21">
        <v>20</v>
      </c>
      <c r="E143" s="21">
        <v>20</v>
      </c>
      <c r="F143" s="21"/>
      <c r="G143" s="21"/>
      <c r="H143" s="19" t="s">
        <v>1405</v>
      </c>
      <c r="I143" s="26" t="s">
        <v>2006</v>
      </c>
    </row>
    <row r="144" s="1" customFormat="1" ht="37" customHeight="1" spans="1:9">
      <c r="A144" s="18" t="s">
        <v>1999</v>
      </c>
      <c r="B144" s="19" t="s">
        <v>1411</v>
      </c>
      <c r="C144" s="20">
        <v>5</v>
      </c>
      <c r="D144" s="21">
        <v>5</v>
      </c>
      <c r="E144" s="21">
        <v>5</v>
      </c>
      <c r="F144" s="21"/>
      <c r="G144" s="21"/>
      <c r="H144" s="19" t="s">
        <v>1411</v>
      </c>
      <c r="I144" s="26" t="s">
        <v>2007</v>
      </c>
    </row>
    <row r="145" s="1" customFormat="1" ht="30" customHeight="1" spans="1:9">
      <c r="A145" s="18" t="s">
        <v>1999</v>
      </c>
      <c r="B145" s="19" t="s">
        <v>1418</v>
      </c>
      <c r="C145" s="20">
        <v>100</v>
      </c>
      <c r="D145" s="21">
        <v>100</v>
      </c>
      <c r="E145" s="21">
        <v>100</v>
      </c>
      <c r="F145" s="21"/>
      <c r="G145" s="21"/>
      <c r="H145" s="19" t="s">
        <v>1418</v>
      </c>
      <c r="I145" s="26" t="s">
        <v>2008</v>
      </c>
    </row>
    <row r="146" s="1" customFormat="1" ht="85" customHeight="1" spans="1:9">
      <c r="A146" s="18" t="s">
        <v>1999</v>
      </c>
      <c r="B146" s="19" t="s">
        <v>1406</v>
      </c>
      <c r="C146" s="20">
        <v>13</v>
      </c>
      <c r="D146" s="21">
        <v>13</v>
      </c>
      <c r="E146" s="21">
        <v>13</v>
      </c>
      <c r="F146" s="21"/>
      <c r="G146" s="21"/>
      <c r="H146" s="19" t="s">
        <v>1406</v>
      </c>
      <c r="I146" s="26" t="s">
        <v>2009</v>
      </c>
    </row>
    <row r="147" s="1" customFormat="1" ht="48" customHeight="1" spans="1:9">
      <c r="A147" s="18" t="s">
        <v>1999</v>
      </c>
      <c r="B147" s="19" t="s">
        <v>2010</v>
      </c>
      <c r="C147" s="20">
        <v>400</v>
      </c>
      <c r="D147" s="21">
        <v>400</v>
      </c>
      <c r="E147" s="21">
        <v>400</v>
      </c>
      <c r="F147" s="21"/>
      <c r="G147" s="21"/>
      <c r="H147" s="19" t="s">
        <v>1419</v>
      </c>
      <c r="I147" s="26" t="s">
        <v>2011</v>
      </c>
    </row>
    <row r="148" s="1" customFormat="1" ht="48" customHeight="1" spans="1:9">
      <c r="A148" s="18" t="s">
        <v>1999</v>
      </c>
      <c r="B148" s="19" t="s">
        <v>2012</v>
      </c>
      <c r="C148" s="20">
        <v>27</v>
      </c>
      <c r="D148" s="21">
        <v>27</v>
      </c>
      <c r="E148" s="21">
        <v>27</v>
      </c>
      <c r="F148" s="21"/>
      <c r="G148" s="21"/>
      <c r="H148" s="19" t="s">
        <v>1420</v>
      </c>
      <c r="I148" s="26" t="s">
        <v>2013</v>
      </c>
    </row>
    <row r="149" s="1" customFormat="1" ht="36" customHeight="1" spans="1:9">
      <c r="A149" s="18" t="s">
        <v>1999</v>
      </c>
      <c r="B149" s="19" t="s">
        <v>1421</v>
      </c>
      <c r="C149" s="20">
        <v>200</v>
      </c>
      <c r="D149" s="21">
        <v>200</v>
      </c>
      <c r="E149" s="21">
        <v>200</v>
      </c>
      <c r="F149" s="21"/>
      <c r="G149" s="21"/>
      <c r="H149" s="19" t="s">
        <v>1421</v>
      </c>
      <c r="I149" s="26" t="s">
        <v>2014</v>
      </c>
    </row>
    <row r="150" s="1" customFormat="1" ht="48" customHeight="1" spans="1:9">
      <c r="A150" s="18" t="s">
        <v>2015</v>
      </c>
      <c r="B150" s="19" t="s">
        <v>1424</v>
      </c>
      <c r="C150" s="20">
        <v>9</v>
      </c>
      <c r="D150" s="21">
        <v>9</v>
      </c>
      <c r="E150" s="21">
        <v>9</v>
      </c>
      <c r="F150" s="21"/>
      <c r="G150" s="21"/>
      <c r="H150" s="19" t="s">
        <v>1424</v>
      </c>
      <c r="I150" s="26" t="s">
        <v>2016</v>
      </c>
    </row>
    <row r="151" s="1" customFormat="1" ht="62" customHeight="1" spans="1:9">
      <c r="A151" s="18" t="s">
        <v>2017</v>
      </c>
      <c r="B151" s="19" t="s">
        <v>1425</v>
      </c>
      <c r="C151" s="20">
        <v>31</v>
      </c>
      <c r="D151" s="21">
        <v>31</v>
      </c>
      <c r="E151" s="21">
        <v>31</v>
      </c>
      <c r="F151" s="21"/>
      <c r="G151" s="21"/>
      <c r="H151" s="19" t="s">
        <v>1425</v>
      </c>
      <c r="I151" s="26" t="s">
        <v>2018</v>
      </c>
    </row>
    <row r="152" s="1" customFormat="1" ht="48" customHeight="1" spans="1:9">
      <c r="A152" s="18" t="s">
        <v>2017</v>
      </c>
      <c r="B152" s="19" t="s">
        <v>1426</v>
      </c>
      <c r="C152" s="20">
        <v>100</v>
      </c>
      <c r="D152" s="21">
        <v>100</v>
      </c>
      <c r="E152" s="21">
        <v>100</v>
      </c>
      <c r="F152" s="21"/>
      <c r="G152" s="21"/>
      <c r="H152" s="19" t="s">
        <v>1426</v>
      </c>
      <c r="I152" s="26" t="s">
        <v>2019</v>
      </c>
    </row>
    <row r="153" s="1" customFormat="1" ht="48" customHeight="1" spans="1:9">
      <c r="A153" s="18" t="s">
        <v>2020</v>
      </c>
      <c r="B153" s="19" t="s">
        <v>1429</v>
      </c>
      <c r="C153" s="20">
        <v>492</v>
      </c>
      <c r="D153" s="21">
        <v>492</v>
      </c>
      <c r="E153" s="21">
        <v>492</v>
      </c>
      <c r="F153" s="21"/>
      <c r="G153" s="21"/>
      <c r="H153" s="19" t="s">
        <v>1429</v>
      </c>
      <c r="I153" s="26" t="s">
        <v>2021</v>
      </c>
    </row>
    <row r="154" s="1" customFormat="1" ht="48" customHeight="1" spans="1:9">
      <c r="A154" s="18" t="s">
        <v>2020</v>
      </c>
      <c r="B154" s="19" t="s">
        <v>1433</v>
      </c>
      <c r="C154" s="20">
        <v>40</v>
      </c>
      <c r="D154" s="21">
        <v>40</v>
      </c>
      <c r="E154" s="21">
        <v>40</v>
      </c>
      <c r="F154" s="21"/>
      <c r="G154" s="21"/>
      <c r="H154" s="19" t="s">
        <v>1433</v>
      </c>
      <c r="I154" s="26" t="s">
        <v>2022</v>
      </c>
    </row>
    <row r="155" s="1" customFormat="1" ht="48" customHeight="1" spans="1:9">
      <c r="A155" s="18" t="s">
        <v>2020</v>
      </c>
      <c r="B155" s="19" t="s">
        <v>1443</v>
      </c>
      <c r="C155" s="20">
        <v>40</v>
      </c>
      <c r="D155" s="21">
        <v>40</v>
      </c>
      <c r="E155" s="21">
        <v>40</v>
      </c>
      <c r="F155" s="21"/>
      <c r="G155" s="21"/>
      <c r="H155" s="19" t="s">
        <v>1443</v>
      </c>
      <c r="I155" s="26" t="s">
        <v>2023</v>
      </c>
    </row>
    <row r="156" s="1" customFormat="1" ht="48" customHeight="1" spans="1:9">
      <c r="A156" s="18" t="s">
        <v>2020</v>
      </c>
      <c r="B156" s="19" t="s">
        <v>1434</v>
      </c>
      <c r="C156" s="20">
        <v>27</v>
      </c>
      <c r="D156" s="21">
        <v>27</v>
      </c>
      <c r="E156" s="21">
        <v>27</v>
      </c>
      <c r="F156" s="21"/>
      <c r="G156" s="21"/>
      <c r="H156" s="19" t="s">
        <v>1434</v>
      </c>
      <c r="I156" s="26" t="s">
        <v>2024</v>
      </c>
    </row>
    <row r="157" s="1" customFormat="1" ht="45" customHeight="1" spans="1:9">
      <c r="A157" s="18" t="s">
        <v>2020</v>
      </c>
      <c r="B157" s="19" t="s">
        <v>2025</v>
      </c>
      <c r="C157" s="20">
        <v>220</v>
      </c>
      <c r="D157" s="21">
        <v>220</v>
      </c>
      <c r="E157" s="21">
        <v>220</v>
      </c>
      <c r="F157" s="21"/>
      <c r="G157" s="21"/>
      <c r="H157" s="19" t="s">
        <v>1439</v>
      </c>
      <c r="I157" s="26" t="s">
        <v>2026</v>
      </c>
    </row>
    <row r="158" s="1" customFormat="1" ht="45" customHeight="1" spans="1:9">
      <c r="A158" s="18" t="s">
        <v>2020</v>
      </c>
      <c r="B158" s="19" t="s">
        <v>1446</v>
      </c>
      <c r="C158" s="20">
        <v>10</v>
      </c>
      <c r="D158" s="21">
        <v>10</v>
      </c>
      <c r="E158" s="21">
        <v>10</v>
      </c>
      <c r="F158" s="21"/>
      <c r="G158" s="21"/>
      <c r="H158" s="19" t="s">
        <v>1446</v>
      </c>
      <c r="I158" s="26" t="s">
        <v>2027</v>
      </c>
    </row>
    <row r="159" s="1" customFormat="1" ht="45" customHeight="1" spans="1:9">
      <c r="A159" s="18" t="s">
        <v>2020</v>
      </c>
      <c r="B159" s="19" t="s">
        <v>2028</v>
      </c>
      <c r="C159" s="20">
        <v>30</v>
      </c>
      <c r="D159" s="21">
        <v>30</v>
      </c>
      <c r="E159" s="21">
        <v>30</v>
      </c>
      <c r="F159" s="21"/>
      <c r="G159" s="21"/>
      <c r="H159" s="19" t="s">
        <v>1435</v>
      </c>
      <c r="I159" s="26" t="s">
        <v>2029</v>
      </c>
    </row>
    <row r="160" s="1" customFormat="1" ht="45" customHeight="1" spans="1:9">
      <c r="A160" s="18" t="s">
        <v>2020</v>
      </c>
      <c r="B160" s="19" t="s">
        <v>1440</v>
      </c>
      <c r="C160" s="20">
        <v>20</v>
      </c>
      <c r="D160" s="21">
        <v>20</v>
      </c>
      <c r="E160" s="21"/>
      <c r="F160" s="21">
        <v>20</v>
      </c>
      <c r="G160" s="21"/>
      <c r="H160" s="19" t="s">
        <v>1440</v>
      </c>
      <c r="I160" s="26" t="s">
        <v>2030</v>
      </c>
    </row>
    <row r="161" s="1" customFormat="1" ht="45" customHeight="1" spans="1:9">
      <c r="A161" s="18" t="s">
        <v>2020</v>
      </c>
      <c r="B161" s="19" t="s">
        <v>1436</v>
      </c>
      <c r="C161" s="20">
        <v>15</v>
      </c>
      <c r="D161" s="21">
        <v>15</v>
      </c>
      <c r="E161" s="21"/>
      <c r="F161" s="21">
        <v>15</v>
      </c>
      <c r="G161" s="21"/>
      <c r="H161" s="19" t="s">
        <v>1436</v>
      </c>
      <c r="I161" s="26" t="s">
        <v>2031</v>
      </c>
    </row>
    <row r="162" s="1" customFormat="1" ht="30" customHeight="1" spans="1:9">
      <c r="A162" s="18" t="s">
        <v>2020</v>
      </c>
      <c r="B162" s="19" t="s">
        <v>1430</v>
      </c>
      <c r="C162" s="20">
        <v>200</v>
      </c>
      <c r="D162" s="21">
        <v>200</v>
      </c>
      <c r="E162" s="21">
        <v>200</v>
      </c>
      <c r="F162" s="21"/>
      <c r="G162" s="21"/>
      <c r="H162" s="19" t="s">
        <v>1430</v>
      </c>
      <c r="I162" s="26" t="s">
        <v>2032</v>
      </c>
    </row>
    <row r="163" s="1" customFormat="1" ht="30" customHeight="1" spans="1:9">
      <c r="A163" s="18" t="s">
        <v>2033</v>
      </c>
      <c r="B163" s="19" t="s">
        <v>1467</v>
      </c>
      <c r="C163" s="20">
        <v>9</v>
      </c>
      <c r="D163" s="21">
        <v>9</v>
      </c>
      <c r="E163" s="21">
        <v>9</v>
      </c>
      <c r="F163" s="21"/>
      <c r="G163" s="21"/>
      <c r="H163" s="19" t="s">
        <v>1467</v>
      </c>
      <c r="I163" s="26" t="s">
        <v>2034</v>
      </c>
    </row>
    <row r="164" s="1" customFormat="1" ht="30" customHeight="1" spans="1:9">
      <c r="A164" s="18" t="s">
        <v>2033</v>
      </c>
      <c r="B164" s="19" t="s">
        <v>1456</v>
      </c>
      <c r="C164" s="20">
        <v>10</v>
      </c>
      <c r="D164" s="21">
        <v>10</v>
      </c>
      <c r="E164" s="21">
        <v>10</v>
      </c>
      <c r="F164" s="21"/>
      <c r="G164" s="21"/>
      <c r="H164" s="19" t="s">
        <v>1456</v>
      </c>
      <c r="I164" s="26" t="s">
        <v>2035</v>
      </c>
    </row>
    <row r="165" s="1" customFormat="1" ht="44" customHeight="1" spans="1:9">
      <c r="A165" s="18" t="s">
        <v>2033</v>
      </c>
      <c r="B165" s="19" t="s">
        <v>1453</v>
      </c>
      <c r="C165" s="20">
        <v>400</v>
      </c>
      <c r="D165" s="21">
        <v>400</v>
      </c>
      <c r="E165" s="21">
        <v>400</v>
      </c>
      <c r="F165" s="21"/>
      <c r="G165" s="21"/>
      <c r="H165" s="19" t="s">
        <v>1453</v>
      </c>
      <c r="I165" s="26" t="s">
        <v>2036</v>
      </c>
    </row>
    <row r="166" s="1" customFormat="1" ht="44" customHeight="1" spans="1:9">
      <c r="A166" s="18" t="s">
        <v>2033</v>
      </c>
      <c r="B166" s="19" t="s">
        <v>1473</v>
      </c>
      <c r="C166" s="20">
        <v>400</v>
      </c>
      <c r="D166" s="21">
        <v>400</v>
      </c>
      <c r="E166" s="21">
        <v>400</v>
      </c>
      <c r="F166" s="21"/>
      <c r="G166" s="21"/>
      <c r="H166" s="19" t="s">
        <v>1473</v>
      </c>
      <c r="I166" s="26" t="s">
        <v>2037</v>
      </c>
    </row>
    <row r="167" s="1" customFormat="1" ht="44" customHeight="1" spans="1:9">
      <c r="A167" s="18" t="s">
        <v>2033</v>
      </c>
      <c r="B167" s="19" t="s">
        <v>1474</v>
      </c>
      <c r="C167" s="20">
        <v>27</v>
      </c>
      <c r="D167" s="21">
        <v>27</v>
      </c>
      <c r="E167" s="21">
        <v>27</v>
      </c>
      <c r="F167" s="21"/>
      <c r="G167" s="21"/>
      <c r="H167" s="19" t="s">
        <v>1474</v>
      </c>
      <c r="I167" s="26" t="s">
        <v>2038</v>
      </c>
    </row>
    <row r="168" s="1" customFormat="1" ht="44" customHeight="1" spans="1:9">
      <c r="A168" s="18" t="s">
        <v>2033</v>
      </c>
      <c r="B168" s="19" t="s">
        <v>1477</v>
      </c>
      <c r="C168" s="20">
        <v>400</v>
      </c>
      <c r="D168" s="21">
        <v>400</v>
      </c>
      <c r="E168" s="21"/>
      <c r="F168" s="21">
        <v>400</v>
      </c>
      <c r="G168" s="21"/>
      <c r="H168" s="19" t="s">
        <v>1477</v>
      </c>
      <c r="I168" s="26" t="s">
        <v>2039</v>
      </c>
    </row>
    <row r="169" s="1" customFormat="1" ht="30" customHeight="1" spans="1:9">
      <c r="A169" s="18" t="s">
        <v>2033</v>
      </c>
      <c r="B169" s="19" t="s">
        <v>1468</v>
      </c>
      <c r="C169" s="20">
        <v>30</v>
      </c>
      <c r="D169" s="21">
        <v>30</v>
      </c>
      <c r="E169" s="21"/>
      <c r="F169" s="21">
        <v>30</v>
      </c>
      <c r="G169" s="21"/>
      <c r="H169" s="19" t="s">
        <v>1468</v>
      </c>
      <c r="I169" s="26"/>
    </row>
    <row r="170" s="1" customFormat="1" ht="30" customHeight="1" spans="1:9">
      <c r="A170" s="18" t="s">
        <v>2033</v>
      </c>
      <c r="B170" s="19" t="s">
        <v>1459</v>
      </c>
      <c r="C170" s="20">
        <v>161</v>
      </c>
      <c r="D170" s="21">
        <v>161</v>
      </c>
      <c r="E170" s="21">
        <v>161</v>
      </c>
      <c r="F170" s="21"/>
      <c r="G170" s="21"/>
      <c r="H170" s="19" t="s">
        <v>1459</v>
      </c>
      <c r="I170" s="26" t="s">
        <v>2040</v>
      </c>
    </row>
    <row r="171" s="1" customFormat="1" ht="30" customHeight="1" spans="1:9">
      <c r="A171" s="18" t="s">
        <v>2033</v>
      </c>
      <c r="B171" s="19" t="s">
        <v>1460</v>
      </c>
      <c r="C171" s="20">
        <v>80</v>
      </c>
      <c r="D171" s="21">
        <v>80</v>
      </c>
      <c r="E171" s="21">
        <v>80</v>
      </c>
      <c r="F171" s="21"/>
      <c r="G171" s="21"/>
      <c r="H171" s="19" t="s">
        <v>1460</v>
      </c>
      <c r="I171" s="26" t="s">
        <v>2041</v>
      </c>
    </row>
    <row r="172" s="1" customFormat="1" ht="30" customHeight="1" spans="1:9">
      <c r="A172" s="18" t="s">
        <v>2033</v>
      </c>
      <c r="B172" s="19" t="s">
        <v>1461</v>
      </c>
      <c r="C172" s="20">
        <v>27</v>
      </c>
      <c r="D172" s="21">
        <v>27</v>
      </c>
      <c r="E172" s="21">
        <v>27</v>
      </c>
      <c r="F172" s="21"/>
      <c r="G172" s="21"/>
      <c r="H172" s="19" t="s">
        <v>1461</v>
      </c>
      <c r="I172" s="26" t="s">
        <v>2042</v>
      </c>
    </row>
    <row r="173" s="1" customFormat="1" ht="30" customHeight="1" spans="1:9">
      <c r="A173" s="18" t="s">
        <v>2033</v>
      </c>
      <c r="B173" s="19" t="s">
        <v>2043</v>
      </c>
      <c r="C173" s="20">
        <v>50</v>
      </c>
      <c r="D173" s="21"/>
      <c r="E173" s="21"/>
      <c r="F173" s="21"/>
      <c r="G173" s="21">
        <v>50</v>
      </c>
      <c r="H173" s="19" t="s">
        <v>2043</v>
      </c>
      <c r="I173" s="26" t="s">
        <v>2044</v>
      </c>
    </row>
    <row r="174" s="1" customFormat="1" ht="30" customHeight="1" spans="1:9">
      <c r="A174" s="18" t="s">
        <v>2033</v>
      </c>
      <c r="B174" s="19" t="s">
        <v>1450</v>
      </c>
      <c r="C174" s="20">
        <v>55</v>
      </c>
      <c r="D174" s="21">
        <v>55</v>
      </c>
      <c r="E174" s="21"/>
      <c r="F174" s="21">
        <v>55</v>
      </c>
      <c r="G174" s="21"/>
      <c r="H174" s="19" t="s">
        <v>1450</v>
      </c>
      <c r="I174" s="26" t="s">
        <v>2045</v>
      </c>
    </row>
    <row r="175" s="1" customFormat="1" ht="37" customHeight="1" spans="1:9">
      <c r="A175" s="18" t="s">
        <v>2033</v>
      </c>
      <c r="B175" s="19" t="s">
        <v>1462</v>
      </c>
      <c r="C175" s="20">
        <v>14</v>
      </c>
      <c r="D175" s="21">
        <v>14</v>
      </c>
      <c r="E175" s="21">
        <v>14</v>
      </c>
      <c r="F175" s="21"/>
      <c r="G175" s="21"/>
      <c r="H175" s="19" t="s">
        <v>1462</v>
      </c>
      <c r="I175" s="26" t="s">
        <v>2046</v>
      </c>
    </row>
    <row r="176" s="1" customFormat="1" ht="37" customHeight="1" spans="1:9">
      <c r="A176" s="18" t="s">
        <v>2033</v>
      </c>
      <c r="B176" s="19" t="s">
        <v>1447</v>
      </c>
      <c r="C176" s="20">
        <v>300</v>
      </c>
      <c r="D176" s="21">
        <v>300</v>
      </c>
      <c r="E176" s="21">
        <v>300</v>
      </c>
      <c r="F176" s="21"/>
      <c r="G176" s="21"/>
      <c r="H176" s="19" t="s">
        <v>1447</v>
      </c>
      <c r="I176" s="26" t="s">
        <v>2047</v>
      </c>
    </row>
    <row r="177" s="1" customFormat="1" ht="37" customHeight="1" spans="1:9">
      <c r="A177" s="18" t="s">
        <v>2033</v>
      </c>
      <c r="B177" s="19" t="s">
        <v>1463</v>
      </c>
      <c r="C177" s="20">
        <v>27</v>
      </c>
      <c r="D177" s="21">
        <v>27</v>
      </c>
      <c r="E177" s="21">
        <v>27</v>
      </c>
      <c r="F177" s="21"/>
      <c r="G177" s="21"/>
      <c r="H177" s="19" t="s">
        <v>1463</v>
      </c>
      <c r="I177" s="26" t="s">
        <v>2048</v>
      </c>
    </row>
    <row r="178" s="1" customFormat="1" ht="37" customHeight="1" spans="1:9">
      <c r="A178" s="18" t="s">
        <v>2033</v>
      </c>
      <c r="B178" s="19" t="s">
        <v>1469</v>
      </c>
      <c r="C178" s="20">
        <v>100</v>
      </c>
      <c r="D178" s="21">
        <v>100</v>
      </c>
      <c r="E178" s="21"/>
      <c r="F178" s="21">
        <v>100</v>
      </c>
      <c r="G178" s="21"/>
      <c r="H178" s="19" t="s">
        <v>1469</v>
      </c>
      <c r="I178" s="26" t="s">
        <v>2049</v>
      </c>
    </row>
    <row r="179" s="1" customFormat="1" ht="37" customHeight="1" spans="1:9">
      <c r="A179" s="18" t="s">
        <v>2033</v>
      </c>
      <c r="B179" s="19" t="s">
        <v>1462</v>
      </c>
      <c r="C179" s="20">
        <v>106.5</v>
      </c>
      <c r="D179" s="21">
        <v>106.5</v>
      </c>
      <c r="E179" s="21">
        <v>133.166666666667</v>
      </c>
      <c r="F179" s="21"/>
      <c r="G179" s="21"/>
      <c r="H179" s="19" t="s">
        <v>1462</v>
      </c>
      <c r="I179" s="26" t="s">
        <v>2050</v>
      </c>
    </row>
    <row r="180" s="1" customFormat="1" ht="30" customHeight="1" spans="1:9">
      <c r="A180" s="18" t="s">
        <v>2033</v>
      </c>
      <c r="B180" s="19" t="s">
        <v>1464</v>
      </c>
      <c r="C180" s="20">
        <v>27</v>
      </c>
      <c r="D180" s="21">
        <v>27</v>
      </c>
      <c r="E180" s="21">
        <v>27</v>
      </c>
      <c r="F180" s="21"/>
      <c r="G180" s="21"/>
      <c r="H180" s="19" t="s">
        <v>1464</v>
      </c>
      <c r="I180" s="26" t="s">
        <v>2051</v>
      </c>
    </row>
    <row r="181" s="1" customFormat="1" ht="30" customHeight="1" spans="1:9">
      <c r="A181" s="18" t="s">
        <v>2052</v>
      </c>
      <c r="B181" s="19" t="s">
        <v>1478</v>
      </c>
      <c r="C181" s="20">
        <v>25</v>
      </c>
      <c r="D181" s="21">
        <v>25</v>
      </c>
      <c r="E181" s="21">
        <v>25</v>
      </c>
      <c r="F181" s="21"/>
      <c r="G181" s="21"/>
      <c r="H181" s="19" t="s">
        <v>1478</v>
      </c>
      <c r="I181" s="26" t="s">
        <v>2053</v>
      </c>
    </row>
    <row r="182" s="1" customFormat="1" ht="30" customHeight="1" spans="1:9">
      <c r="A182" s="18" t="s">
        <v>2052</v>
      </c>
      <c r="B182" s="19" t="s">
        <v>2054</v>
      </c>
      <c r="C182" s="20">
        <v>100</v>
      </c>
      <c r="D182" s="21">
        <v>100</v>
      </c>
      <c r="E182" s="21">
        <v>100</v>
      </c>
      <c r="F182" s="21"/>
      <c r="G182" s="21"/>
      <c r="H182" s="19" t="s">
        <v>1479</v>
      </c>
      <c r="I182" s="26" t="s">
        <v>2055</v>
      </c>
    </row>
    <row r="183" s="1" customFormat="1" ht="30" customHeight="1" spans="1:9">
      <c r="A183" s="18" t="s">
        <v>2056</v>
      </c>
      <c r="B183" s="19" t="s">
        <v>1482</v>
      </c>
      <c r="C183" s="20">
        <v>27.927</v>
      </c>
      <c r="D183" s="21">
        <v>27.927</v>
      </c>
      <c r="E183" s="21">
        <v>27.927</v>
      </c>
      <c r="F183" s="21"/>
      <c r="G183" s="21"/>
      <c r="H183" s="19" t="s">
        <v>1482</v>
      </c>
      <c r="I183" s="26" t="s">
        <v>2057</v>
      </c>
    </row>
    <row r="184" s="1" customFormat="1" ht="30" customHeight="1" spans="1:9">
      <c r="A184" s="18" t="s">
        <v>2056</v>
      </c>
      <c r="B184" s="19" t="s">
        <v>1483</v>
      </c>
      <c r="C184" s="20">
        <v>25</v>
      </c>
      <c r="D184" s="21">
        <v>25</v>
      </c>
      <c r="E184" s="21">
        <v>25</v>
      </c>
      <c r="F184" s="21"/>
      <c r="G184" s="21"/>
      <c r="H184" s="19" t="s">
        <v>1483</v>
      </c>
      <c r="I184" s="26" t="s">
        <v>2058</v>
      </c>
    </row>
    <row r="185" s="1" customFormat="1" ht="30" customHeight="1" spans="1:9">
      <c r="A185" s="18" t="s">
        <v>2056</v>
      </c>
      <c r="B185" s="19" t="s">
        <v>1484</v>
      </c>
      <c r="C185" s="20">
        <v>45.073</v>
      </c>
      <c r="D185" s="21">
        <v>45.073</v>
      </c>
      <c r="E185" s="21">
        <v>45.073</v>
      </c>
      <c r="F185" s="21"/>
      <c r="G185" s="21"/>
      <c r="H185" s="19" t="s">
        <v>1484</v>
      </c>
      <c r="I185" s="26" t="s">
        <v>2059</v>
      </c>
    </row>
    <row r="186" s="1" customFormat="1" ht="30" customHeight="1" spans="1:9">
      <c r="A186" s="18" t="s">
        <v>2056</v>
      </c>
      <c r="B186" s="19" t="s">
        <v>1485</v>
      </c>
      <c r="C186" s="20">
        <v>28</v>
      </c>
      <c r="D186" s="21">
        <v>28</v>
      </c>
      <c r="E186" s="21">
        <v>28</v>
      </c>
      <c r="F186" s="21"/>
      <c r="G186" s="21"/>
      <c r="H186" s="19" t="s">
        <v>1485</v>
      </c>
      <c r="I186" s="26" t="s">
        <v>2060</v>
      </c>
    </row>
    <row r="187" s="1" customFormat="1" ht="30" customHeight="1" spans="1:9">
      <c r="A187" s="18" t="s">
        <v>2056</v>
      </c>
      <c r="B187" s="19" t="s">
        <v>1486</v>
      </c>
      <c r="C187" s="20">
        <v>24</v>
      </c>
      <c r="D187" s="21">
        <v>24</v>
      </c>
      <c r="E187" s="21">
        <v>24</v>
      </c>
      <c r="F187" s="21"/>
      <c r="G187" s="21"/>
      <c r="H187" s="19" t="s">
        <v>1486</v>
      </c>
      <c r="I187" s="26" t="s">
        <v>2061</v>
      </c>
    </row>
    <row r="188" s="1" customFormat="1" ht="30" customHeight="1" spans="1:9">
      <c r="A188" s="18" t="s">
        <v>2062</v>
      </c>
      <c r="B188" s="19" t="s">
        <v>1499</v>
      </c>
      <c r="C188" s="20">
        <v>380</v>
      </c>
      <c r="D188" s="21">
        <v>380</v>
      </c>
      <c r="E188" s="21">
        <v>380</v>
      </c>
      <c r="F188" s="21"/>
      <c r="G188" s="21"/>
      <c r="H188" s="19" t="s">
        <v>1499</v>
      </c>
      <c r="I188" s="26" t="s">
        <v>2063</v>
      </c>
    </row>
    <row r="189" s="1" customFormat="1" ht="45" customHeight="1" spans="1:9">
      <c r="A189" s="18" t="s">
        <v>2062</v>
      </c>
      <c r="B189" s="19" t="s">
        <v>2064</v>
      </c>
      <c r="C189" s="20">
        <v>60</v>
      </c>
      <c r="D189" s="21">
        <v>60</v>
      </c>
      <c r="E189" s="21">
        <v>60</v>
      </c>
      <c r="F189" s="21"/>
      <c r="G189" s="21"/>
      <c r="H189" s="19" t="s">
        <v>1489</v>
      </c>
      <c r="I189" s="26" t="s">
        <v>2065</v>
      </c>
    </row>
    <row r="190" s="1" customFormat="1" ht="30" customHeight="1" spans="1:9">
      <c r="A190" s="18" t="s">
        <v>2062</v>
      </c>
      <c r="B190" s="19" t="s">
        <v>2066</v>
      </c>
      <c r="C190" s="20">
        <v>200</v>
      </c>
      <c r="D190" s="21">
        <v>200</v>
      </c>
      <c r="E190" s="21">
        <v>200</v>
      </c>
      <c r="F190" s="21"/>
      <c r="G190" s="21"/>
      <c r="H190" s="19" t="s">
        <v>1502</v>
      </c>
      <c r="I190" s="26" t="s">
        <v>2067</v>
      </c>
    </row>
    <row r="191" s="1" customFormat="1" ht="30" customHeight="1" spans="1:9">
      <c r="A191" s="18" t="s">
        <v>2062</v>
      </c>
      <c r="B191" s="19" t="s">
        <v>2068</v>
      </c>
      <c r="C191" s="20">
        <v>52</v>
      </c>
      <c r="D191" s="21">
        <v>52</v>
      </c>
      <c r="E191" s="21">
        <v>52</v>
      </c>
      <c r="F191" s="21"/>
      <c r="G191" s="21"/>
      <c r="H191" s="19" t="s">
        <v>1492</v>
      </c>
      <c r="I191" s="26" t="s">
        <v>2069</v>
      </c>
    </row>
    <row r="192" s="1" customFormat="1" ht="30" customHeight="1" spans="1:9">
      <c r="A192" s="18" t="s">
        <v>2062</v>
      </c>
      <c r="B192" s="19" t="s">
        <v>2070</v>
      </c>
      <c r="C192" s="20">
        <v>80</v>
      </c>
      <c r="D192" s="21">
        <v>80</v>
      </c>
      <c r="E192" s="21">
        <v>80</v>
      </c>
      <c r="F192" s="21"/>
      <c r="G192" s="21"/>
      <c r="H192" s="19" t="s">
        <v>1493</v>
      </c>
      <c r="I192" s="26" t="s">
        <v>2071</v>
      </c>
    </row>
    <row r="193" s="1" customFormat="1" ht="30" customHeight="1" spans="1:9">
      <c r="A193" s="18" t="s">
        <v>2062</v>
      </c>
      <c r="B193" s="19" t="s">
        <v>2072</v>
      </c>
      <c r="C193" s="20">
        <v>50</v>
      </c>
      <c r="D193" s="21">
        <v>50</v>
      </c>
      <c r="E193" s="21">
        <v>50</v>
      </c>
      <c r="F193" s="21"/>
      <c r="G193" s="21"/>
      <c r="H193" s="19" t="s">
        <v>1494</v>
      </c>
      <c r="I193" s="26" t="s">
        <v>2073</v>
      </c>
    </row>
    <row r="194" s="1" customFormat="1" ht="30" customHeight="1" spans="1:9">
      <c r="A194" s="18" t="s">
        <v>2062</v>
      </c>
      <c r="B194" s="19" t="s">
        <v>1495</v>
      </c>
      <c r="C194" s="20">
        <v>200</v>
      </c>
      <c r="D194" s="21">
        <v>200</v>
      </c>
      <c r="E194" s="21">
        <v>200</v>
      </c>
      <c r="F194" s="21"/>
      <c r="G194" s="21"/>
      <c r="H194" s="19" t="s">
        <v>1495</v>
      </c>
      <c r="I194" s="26" t="s">
        <v>2074</v>
      </c>
    </row>
    <row r="195" s="1" customFormat="1" ht="30" customHeight="1" spans="1:9">
      <c r="A195" s="18" t="s">
        <v>2062</v>
      </c>
      <c r="B195" s="19" t="s">
        <v>2075</v>
      </c>
      <c r="C195" s="20">
        <v>8</v>
      </c>
      <c r="D195" s="21">
        <v>8</v>
      </c>
      <c r="E195" s="21">
        <v>8</v>
      </c>
      <c r="F195" s="21"/>
      <c r="G195" s="21"/>
      <c r="H195" s="19" t="s">
        <v>1496</v>
      </c>
      <c r="I195" s="26" t="s">
        <v>2076</v>
      </c>
    </row>
    <row r="196" s="1" customFormat="1" ht="30" customHeight="1" spans="1:9">
      <c r="A196" s="18" t="s">
        <v>2077</v>
      </c>
      <c r="B196" s="19" t="s">
        <v>1507</v>
      </c>
      <c r="C196" s="20">
        <v>13</v>
      </c>
      <c r="D196" s="21">
        <v>13</v>
      </c>
      <c r="E196" s="21">
        <v>13</v>
      </c>
      <c r="F196" s="21"/>
      <c r="G196" s="21"/>
      <c r="H196" s="19" t="s">
        <v>1507</v>
      </c>
      <c r="I196" s="26" t="s">
        <v>2078</v>
      </c>
    </row>
    <row r="197" s="1" customFormat="1" ht="30" customHeight="1" spans="1:9">
      <c r="A197" s="18" t="s">
        <v>2077</v>
      </c>
      <c r="B197" s="19" t="s">
        <v>1508</v>
      </c>
      <c r="C197" s="20">
        <v>6</v>
      </c>
      <c r="D197" s="21">
        <v>6</v>
      </c>
      <c r="E197" s="21">
        <v>6</v>
      </c>
      <c r="F197" s="21"/>
      <c r="G197" s="21"/>
      <c r="H197" s="19" t="s">
        <v>1508</v>
      </c>
      <c r="I197" s="26" t="s">
        <v>2079</v>
      </c>
    </row>
    <row r="198" s="1" customFormat="1" ht="48" customHeight="1" spans="1:9">
      <c r="A198" s="18" t="s">
        <v>2077</v>
      </c>
      <c r="B198" s="19" t="s">
        <v>1512</v>
      </c>
      <c r="C198" s="20">
        <v>100</v>
      </c>
      <c r="D198" s="21">
        <v>100</v>
      </c>
      <c r="E198" s="21">
        <v>100</v>
      </c>
      <c r="F198" s="21"/>
      <c r="G198" s="21"/>
      <c r="H198" s="19" t="s">
        <v>1512</v>
      </c>
      <c r="I198" s="26" t="s">
        <v>2080</v>
      </c>
    </row>
    <row r="199" s="1" customFormat="1" ht="30" customHeight="1" spans="1:9">
      <c r="A199" s="18" t="s">
        <v>2077</v>
      </c>
      <c r="B199" s="19" t="s">
        <v>1509</v>
      </c>
      <c r="C199" s="20">
        <v>39</v>
      </c>
      <c r="D199" s="21">
        <v>39</v>
      </c>
      <c r="E199" s="21">
        <v>39</v>
      </c>
      <c r="F199" s="21"/>
      <c r="G199" s="21"/>
      <c r="H199" s="19" t="s">
        <v>1509</v>
      </c>
      <c r="I199" s="26" t="s">
        <v>2081</v>
      </c>
    </row>
    <row r="200" s="1" customFormat="1" ht="46" customHeight="1" spans="1:9">
      <c r="A200" s="18" t="s">
        <v>2082</v>
      </c>
      <c r="B200" s="19" t="s">
        <v>1515</v>
      </c>
      <c r="C200" s="20">
        <v>300</v>
      </c>
      <c r="D200" s="21">
        <v>300</v>
      </c>
      <c r="E200" s="21">
        <v>300</v>
      </c>
      <c r="F200" s="21"/>
      <c r="G200" s="21"/>
      <c r="H200" s="19" t="s">
        <v>1515</v>
      </c>
      <c r="I200" s="26" t="s">
        <v>2083</v>
      </c>
    </row>
    <row r="201" s="1" customFormat="1" ht="76" customHeight="1" spans="1:9">
      <c r="A201" s="18" t="s">
        <v>2082</v>
      </c>
      <c r="B201" s="19" t="s">
        <v>1518</v>
      </c>
      <c r="C201" s="20">
        <v>20</v>
      </c>
      <c r="D201" s="21">
        <v>20</v>
      </c>
      <c r="E201" s="21">
        <v>20</v>
      </c>
      <c r="F201" s="21"/>
      <c r="G201" s="21"/>
      <c r="H201" s="19" t="s">
        <v>1518</v>
      </c>
      <c r="I201" s="26" t="s">
        <v>2084</v>
      </c>
    </row>
    <row r="202" s="1" customFormat="1" ht="30" customHeight="1" spans="1:9">
      <c r="A202" s="18" t="s">
        <v>2082</v>
      </c>
      <c r="B202" s="19" t="s">
        <v>1521</v>
      </c>
      <c r="C202" s="20">
        <v>200</v>
      </c>
      <c r="D202" s="21">
        <v>200</v>
      </c>
      <c r="E202" s="21">
        <v>200</v>
      </c>
      <c r="F202" s="21"/>
      <c r="G202" s="21"/>
      <c r="H202" s="19" t="s">
        <v>1521</v>
      </c>
      <c r="I202" s="26" t="s">
        <v>2085</v>
      </c>
    </row>
    <row r="203" s="1" customFormat="1" ht="30" customHeight="1" spans="1:9">
      <c r="A203" s="18" t="s">
        <v>2082</v>
      </c>
      <c r="B203" s="19" t="s">
        <v>1524</v>
      </c>
      <c r="C203" s="20">
        <v>500</v>
      </c>
      <c r="D203" s="21">
        <v>500</v>
      </c>
      <c r="E203" s="21">
        <v>500</v>
      </c>
      <c r="F203" s="21"/>
      <c r="G203" s="21"/>
      <c r="H203" s="19" t="s">
        <v>1524</v>
      </c>
      <c r="I203" s="26" t="s">
        <v>2086</v>
      </c>
    </row>
    <row r="204" s="1" customFormat="1" ht="40" customHeight="1" spans="1:9">
      <c r="A204" s="18" t="s">
        <v>2087</v>
      </c>
      <c r="B204" s="19" t="s">
        <v>2088</v>
      </c>
      <c r="C204" s="20">
        <v>30</v>
      </c>
      <c r="D204" s="21">
        <v>30</v>
      </c>
      <c r="E204" s="21">
        <v>30</v>
      </c>
      <c r="F204" s="21"/>
      <c r="G204" s="21"/>
      <c r="H204" s="19" t="s">
        <v>1527</v>
      </c>
      <c r="I204" s="26" t="s">
        <v>2089</v>
      </c>
    </row>
    <row r="205" s="1" customFormat="1" ht="55" customHeight="1" spans="1:9">
      <c r="A205" s="18" t="s">
        <v>2090</v>
      </c>
      <c r="B205" s="19" t="s">
        <v>2091</v>
      </c>
      <c r="C205" s="20">
        <v>500</v>
      </c>
      <c r="D205" s="21"/>
      <c r="E205" s="21"/>
      <c r="F205" s="21"/>
      <c r="G205" s="21">
        <v>500</v>
      </c>
      <c r="H205" s="19" t="s">
        <v>2091</v>
      </c>
      <c r="I205" s="26" t="s">
        <v>2092</v>
      </c>
    </row>
    <row r="206" s="1" customFormat="1" ht="47" customHeight="1" spans="1:9">
      <c r="A206" s="18" t="s">
        <v>2090</v>
      </c>
      <c r="B206" s="19" t="s">
        <v>1541</v>
      </c>
      <c r="C206" s="20">
        <v>1000</v>
      </c>
      <c r="D206" s="21">
        <v>1000</v>
      </c>
      <c r="E206" s="21">
        <v>1000</v>
      </c>
      <c r="F206" s="21"/>
      <c r="G206" s="21"/>
      <c r="H206" s="19" t="s">
        <v>1541</v>
      </c>
      <c r="I206" s="26" t="s">
        <v>2093</v>
      </c>
    </row>
    <row r="207" s="1" customFormat="1" ht="42" customHeight="1" spans="1:9">
      <c r="A207" s="18" t="s">
        <v>2090</v>
      </c>
      <c r="B207" s="19" t="s">
        <v>1535</v>
      </c>
      <c r="C207" s="20">
        <v>500</v>
      </c>
      <c r="D207" s="21">
        <v>500</v>
      </c>
      <c r="E207" s="21">
        <v>500</v>
      </c>
      <c r="F207" s="21"/>
      <c r="G207" s="21"/>
      <c r="H207" s="19" t="s">
        <v>1535</v>
      </c>
      <c r="I207" s="26" t="s">
        <v>2094</v>
      </c>
    </row>
    <row r="208" s="1" customFormat="1" ht="51" customHeight="1" spans="1:9">
      <c r="A208" s="18" t="s">
        <v>2090</v>
      </c>
      <c r="B208" s="19" t="s">
        <v>1530</v>
      </c>
      <c r="C208" s="20">
        <v>10</v>
      </c>
      <c r="D208" s="21">
        <v>10</v>
      </c>
      <c r="E208" s="21">
        <v>10</v>
      </c>
      <c r="F208" s="21"/>
      <c r="G208" s="21"/>
      <c r="H208" s="19" t="s">
        <v>1530</v>
      </c>
      <c r="I208" s="26" t="s">
        <v>2095</v>
      </c>
    </row>
    <row r="209" s="1" customFormat="1" ht="60" customHeight="1" spans="1:9">
      <c r="A209" s="18" t="s">
        <v>2090</v>
      </c>
      <c r="B209" s="19" t="s">
        <v>1531</v>
      </c>
      <c r="C209" s="20">
        <v>10</v>
      </c>
      <c r="D209" s="21">
        <v>10</v>
      </c>
      <c r="E209" s="21">
        <v>10</v>
      </c>
      <c r="F209" s="21"/>
      <c r="G209" s="21"/>
      <c r="H209" s="19" t="s">
        <v>1531</v>
      </c>
      <c r="I209" s="26" t="s">
        <v>2096</v>
      </c>
    </row>
    <row r="210" s="1" customFormat="1" ht="43" customHeight="1" spans="1:9">
      <c r="A210" s="18" t="s">
        <v>2090</v>
      </c>
      <c r="B210" s="19" t="s">
        <v>1538</v>
      </c>
      <c r="C210" s="20">
        <v>8000</v>
      </c>
      <c r="D210" s="21">
        <v>8000</v>
      </c>
      <c r="E210" s="21">
        <v>8000</v>
      </c>
      <c r="F210" s="21"/>
      <c r="G210" s="21"/>
      <c r="H210" s="19" t="s">
        <v>1538</v>
      </c>
      <c r="I210" s="26" t="s">
        <v>2097</v>
      </c>
    </row>
    <row r="211" s="1" customFormat="1" ht="30" customHeight="1" spans="1:9">
      <c r="A211" s="18" t="s">
        <v>2090</v>
      </c>
      <c r="B211" s="19" t="s">
        <v>1532</v>
      </c>
      <c r="C211" s="20">
        <v>10</v>
      </c>
      <c r="D211" s="21">
        <v>10</v>
      </c>
      <c r="E211" s="21">
        <v>10</v>
      </c>
      <c r="F211" s="21"/>
      <c r="G211" s="21"/>
      <c r="H211" s="19" t="s">
        <v>1532</v>
      </c>
      <c r="I211" s="26" t="s">
        <v>2098</v>
      </c>
    </row>
    <row r="212" s="1" customFormat="1" ht="43" customHeight="1" spans="1:9">
      <c r="A212" s="18" t="s">
        <v>2099</v>
      </c>
      <c r="B212" s="19" t="s">
        <v>1559</v>
      </c>
      <c r="C212" s="20">
        <v>50</v>
      </c>
      <c r="D212" s="21">
        <v>50</v>
      </c>
      <c r="E212" s="21">
        <v>50</v>
      </c>
      <c r="F212" s="21"/>
      <c r="G212" s="21"/>
      <c r="H212" s="19" t="s">
        <v>1559</v>
      </c>
      <c r="I212" s="26" t="s">
        <v>2100</v>
      </c>
    </row>
    <row r="213" s="1" customFormat="1" ht="51" customHeight="1" spans="1:9">
      <c r="A213" s="18" t="s">
        <v>2099</v>
      </c>
      <c r="B213" s="19" t="s">
        <v>1544</v>
      </c>
      <c r="C213" s="20">
        <v>20</v>
      </c>
      <c r="D213" s="21">
        <v>20</v>
      </c>
      <c r="E213" s="21">
        <v>20</v>
      </c>
      <c r="F213" s="21"/>
      <c r="G213" s="21"/>
      <c r="H213" s="19" t="s">
        <v>1544</v>
      </c>
      <c r="I213" s="26" t="s">
        <v>2101</v>
      </c>
    </row>
    <row r="214" s="1" customFormat="1" ht="30" customHeight="1" spans="1:9">
      <c r="A214" s="18" t="s">
        <v>2099</v>
      </c>
      <c r="B214" s="19" t="s">
        <v>1545</v>
      </c>
      <c r="C214" s="20">
        <v>166</v>
      </c>
      <c r="D214" s="21">
        <v>166</v>
      </c>
      <c r="E214" s="21">
        <v>166</v>
      </c>
      <c r="F214" s="21"/>
      <c r="G214" s="21"/>
      <c r="H214" s="19" t="s">
        <v>1545</v>
      </c>
      <c r="I214" s="26" t="s">
        <v>2102</v>
      </c>
    </row>
    <row r="215" s="1" customFormat="1" ht="38" customHeight="1" spans="1:9">
      <c r="A215" s="18" t="s">
        <v>2099</v>
      </c>
      <c r="B215" s="19" t="s">
        <v>1554</v>
      </c>
      <c r="C215" s="20">
        <v>700</v>
      </c>
      <c r="D215" s="21">
        <v>700</v>
      </c>
      <c r="E215" s="21"/>
      <c r="F215" s="21">
        <v>700</v>
      </c>
      <c r="G215" s="21"/>
      <c r="H215" s="19" t="s">
        <v>1554</v>
      </c>
      <c r="I215" s="26" t="s">
        <v>2103</v>
      </c>
    </row>
    <row r="216" s="1" customFormat="1" ht="58" customHeight="1" spans="1:9">
      <c r="A216" s="18" t="s">
        <v>2099</v>
      </c>
      <c r="B216" s="19" t="s">
        <v>1560</v>
      </c>
      <c r="C216" s="20">
        <v>60</v>
      </c>
      <c r="D216" s="21">
        <v>60</v>
      </c>
      <c r="E216" s="21">
        <v>60</v>
      </c>
      <c r="F216" s="21"/>
      <c r="G216" s="21"/>
      <c r="H216" s="19" t="s">
        <v>1560</v>
      </c>
      <c r="I216" s="26" t="s">
        <v>2104</v>
      </c>
    </row>
    <row r="217" s="1" customFormat="1" ht="45" customHeight="1" spans="1:9">
      <c r="A217" s="18" t="s">
        <v>2099</v>
      </c>
      <c r="B217" s="19" t="s">
        <v>1546</v>
      </c>
      <c r="C217" s="20">
        <v>27</v>
      </c>
      <c r="D217" s="21">
        <v>27</v>
      </c>
      <c r="E217" s="21">
        <v>27</v>
      </c>
      <c r="F217" s="21"/>
      <c r="G217" s="21"/>
      <c r="H217" s="19" t="s">
        <v>1546</v>
      </c>
      <c r="I217" s="26" t="s">
        <v>2105</v>
      </c>
    </row>
    <row r="218" s="1" customFormat="1" ht="45" customHeight="1" spans="1:9">
      <c r="A218" s="18" t="s">
        <v>2099</v>
      </c>
      <c r="B218" s="19" t="s">
        <v>1547</v>
      </c>
      <c r="C218" s="20">
        <v>14</v>
      </c>
      <c r="D218" s="21">
        <v>14</v>
      </c>
      <c r="E218" s="21">
        <v>14</v>
      </c>
      <c r="F218" s="21"/>
      <c r="G218" s="21"/>
      <c r="H218" s="19" t="s">
        <v>1547</v>
      </c>
      <c r="I218" s="26" t="s">
        <v>2106</v>
      </c>
    </row>
    <row r="219" s="1" customFormat="1" ht="55" customHeight="1" spans="1:9">
      <c r="A219" s="18" t="s">
        <v>2099</v>
      </c>
      <c r="B219" s="19" t="s">
        <v>1550</v>
      </c>
      <c r="C219" s="20">
        <v>600</v>
      </c>
      <c r="D219" s="21">
        <v>600</v>
      </c>
      <c r="E219" s="21">
        <v>600</v>
      </c>
      <c r="F219" s="21"/>
      <c r="G219" s="21"/>
      <c r="H219" s="19" t="s">
        <v>1550</v>
      </c>
      <c r="I219" s="26" t="s">
        <v>2107</v>
      </c>
    </row>
    <row r="220" s="1" customFormat="1" ht="44" customHeight="1" spans="1:9">
      <c r="A220" s="18" t="s">
        <v>2099</v>
      </c>
      <c r="B220" s="19" t="s">
        <v>2108</v>
      </c>
      <c r="C220" s="20">
        <v>20</v>
      </c>
      <c r="D220" s="21">
        <v>20</v>
      </c>
      <c r="E220" s="21">
        <v>20</v>
      </c>
      <c r="F220" s="21"/>
      <c r="G220" s="21"/>
      <c r="H220" s="19" t="s">
        <v>1551</v>
      </c>
      <c r="I220" s="26" t="s">
        <v>2109</v>
      </c>
    </row>
    <row r="221" s="1" customFormat="1" ht="209" customHeight="1" spans="1:9">
      <c r="A221" s="18" t="s">
        <v>2110</v>
      </c>
      <c r="B221" s="19" t="s">
        <v>1563</v>
      </c>
      <c r="C221" s="20">
        <v>30</v>
      </c>
      <c r="D221" s="21">
        <v>30</v>
      </c>
      <c r="E221" s="21">
        <v>30</v>
      </c>
      <c r="F221" s="21"/>
      <c r="G221" s="21"/>
      <c r="H221" s="19" t="s">
        <v>1563</v>
      </c>
      <c r="I221" s="26" t="s">
        <v>2111</v>
      </c>
    </row>
    <row r="222" s="1" customFormat="1" ht="42" customHeight="1" spans="1:9">
      <c r="A222" s="18" t="s">
        <v>2110</v>
      </c>
      <c r="B222" s="19" t="s">
        <v>1564</v>
      </c>
      <c r="C222" s="20">
        <v>500</v>
      </c>
      <c r="D222" s="21">
        <v>500</v>
      </c>
      <c r="E222" s="21"/>
      <c r="F222" s="21">
        <v>500</v>
      </c>
      <c r="G222" s="21"/>
      <c r="H222" s="19" t="s">
        <v>1564</v>
      </c>
      <c r="I222" s="26" t="s">
        <v>2112</v>
      </c>
    </row>
    <row r="223" s="1" customFormat="1" ht="42" customHeight="1" spans="1:9">
      <c r="A223" s="18" t="s">
        <v>2113</v>
      </c>
      <c r="B223" s="19" t="s">
        <v>1567</v>
      </c>
      <c r="C223" s="20">
        <v>50</v>
      </c>
      <c r="D223" s="21">
        <v>50</v>
      </c>
      <c r="E223" s="21">
        <v>50</v>
      </c>
      <c r="F223" s="21"/>
      <c r="G223" s="21"/>
      <c r="H223" s="19" t="s">
        <v>1567</v>
      </c>
      <c r="I223" s="26" t="s">
        <v>2114</v>
      </c>
    </row>
    <row r="224" s="1" customFormat="1" ht="69" customHeight="1" spans="1:9">
      <c r="A224" s="18" t="s">
        <v>2113</v>
      </c>
      <c r="B224" s="19" t="s">
        <v>1568</v>
      </c>
      <c r="C224" s="20">
        <v>20</v>
      </c>
      <c r="D224" s="21">
        <v>20</v>
      </c>
      <c r="E224" s="21">
        <v>20</v>
      </c>
      <c r="F224" s="21"/>
      <c r="G224" s="21"/>
      <c r="H224" s="19" t="s">
        <v>1568</v>
      </c>
      <c r="I224" s="26" t="s">
        <v>2115</v>
      </c>
    </row>
    <row r="225" s="1" customFormat="1" ht="115" customHeight="1" spans="1:9">
      <c r="A225" s="18" t="s">
        <v>2113</v>
      </c>
      <c r="B225" s="19" t="s">
        <v>1569</v>
      </c>
      <c r="C225" s="20">
        <v>48</v>
      </c>
      <c r="D225" s="21">
        <v>48</v>
      </c>
      <c r="E225" s="21">
        <v>48</v>
      </c>
      <c r="F225" s="21"/>
      <c r="G225" s="21"/>
      <c r="H225" s="19" t="s">
        <v>1569</v>
      </c>
      <c r="I225" s="26" t="s">
        <v>2116</v>
      </c>
    </row>
    <row r="226" s="1" customFormat="1" ht="45" customHeight="1" spans="1:9">
      <c r="A226" s="18" t="s">
        <v>2117</v>
      </c>
      <c r="B226" s="19" t="s">
        <v>1572</v>
      </c>
      <c r="C226" s="20">
        <v>10</v>
      </c>
      <c r="D226" s="21">
        <v>10</v>
      </c>
      <c r="E226" s="21"/>
      <c r="F226" s="21">
        <v>10</v>
      </c>
      <c r="G226" s="21"/>
      <c r="H226" s="19" t="s">
        <v>1572</v>
      </c>
      <c r="I226" s="26" t="s">
        <v>2118</v>
      </c>
    </row>
    <row r="227" s="1" customFormat="1" ht="45" customHeight="1" spans="1:9">
      <c r="A227" s="18" t="s">
        <v>2117</v>
      </c>
      <c r="B227" s="19" t="s">
        <v>1573</v>
      </c>
      <c r="C227" s="20">
        <v>10</v>
      </c>
      <c r="D227" s="21">
        <v>10</v>
      </c>
      <c r="E227" s="21">
        <v>10</v>
      </c>
      <c r="F227" s="21"/>
      <c r="G227" s="21"/>
      <c r="H227" s="19" t="s">
        <v>1573</v>
      </c>
      <c r="I227" s="26" t="s">
        <v>2119</v>
      </c>
    </row>
    <row r="228" s="1" customFormat="1" ht="45" customHeight="1" spans="1:9">
      <c r="A228" s="18" t="s">
        <v>2120</v>
      </c>
      <c r="B228" s="19" t="s">
        <v>1574</v>
      </c>
      <c r="C228" s="20">
        <v>118</v>
      </c>
      <c r="D228" s="21">
        <v>118</v>
      </c>
      <c r="E228" s="21">
        <v>118</v>
      </c>
      <c r="F228" s="21"/>
      <c r="G228" s="21"/>
      <c r="H228" s="19" t="s">
        <v>1574</v>
      </c>
      <c r="I228" s="26" t="s">
        <v>2121</v>
      </c>
    </row>
    <row r="229" s="1" customFormat="1" ht="39" customHeight="1" spans="1:9">
      <c r="A229" s="18" t="s">
        <v>2122</v>
      </c>
      <c r="B229" s="19" t="s">
        <v>1575</v>
      </c>
      <c r="C229" s="20">
        <v>1030</v>
      </c>
      <c r="D229" s="21">
        <v>1030</v>
      </c>
      <c r="E229" s="21"/>
      <c r="F229" s="21">
        <v>1030</v>
      </c>
      <c r="G229" s="21"/>
      <c r="H229" s="19" t="s">
        <v>1575</v>
      </c>
      <c r="I229" s="26" t="s">
        <v>2123</v>
      </c>
    </row>
    <row r="230" s="1" customFormat="1" ht="48" customHeight="1" spans="1:9">
      <c r="A230" s="18" t="s">
        <v>2124</v>
      </c>
      <c r="B230" s="19" t="s">
        <v>1576</v>
      </c>
      <c r="C230" s="20">
        <v>90</v>
      </c>
      <c r="D230" s="21">
        <v>90</v>
      </c>
      <c r="E230" s="21">
        <v>90</v>
      </c>
      <c r="F230" s="21"/>
      <c r="G230" s="21"/>
      <c r="H230" s="19" t="s">
        <v>1576</v>
      </c>
      <c r="I230" s="26" t="s">
        <v>2125</v>
      </c>
    </row>
    <row r="231" s="1" customFormat="1" ht="30" customHeight="1" spans="1:9">
      <c r="A231" s="18" t="s">
        <v>2126</v>
      </c>
      <c r="B231" s="19" t="s">
        <v>2127</v>
      </c>
      <c r="C231" s="20">
        <v>116</v>
      </c>
      <c r="D231" s="21">
        <v>116</v>
      </c>
      <c r="E231" s="21">
        <v>116</v>
      </c>
      <c r="F231" s="21"/>
      <c r="G231" s="21"/>
      <c r="H231" s="19" t="s">
        <v>1577</v>
      </c>
      <c r="I231" s="26" t="s">
        <v>2128</v>
      </c>
    </row>
    <row r="232" s="1" customFormat="1" ht="45" customHeight="1" spans="1:9">
      <c r="A232" s="18" t="s">
        <v>2129</v>
      </c>
      <c r="B232" s="19" t="s">
        <v>1578</v>
      </c>
      <c r="C232" s="20">
        <v>130</v>
      </c>
      <c r="D232" s="21">
        <v>130</v>
      </c>
      <c r="E232" s="21">
        <v>130</v>
      </c>
      <c r="F232" s="21"/>
      <c r="G232" s="21"/>
      <c r="H232" s="19" t="s">
        <v>1578</v>
      </c>
      <c r="I232" s="26" t="s">
        <v>2130</v>
      </c>
    </row>
    <row r="233" s="1" customFormat="1" ht="42" customHeight="1" spans="1:9">
      <c r="A233" s="18" t="s">
        <v>2131</v>
      </c>
      <c r="B233" s="19" t="s">
        <v>2132</v>
      </c>
      <c r="C233" s="20">
        <v>110</v>
      </c>
      <c r="D233" s="21">
        <v>110</v>
      </c>
      <c r="E233" s="21">
        <v>110</v>
      </c>
      <c r="F233" s="21"/>
      <c r="G233" s="21"/>
      <c r="H233" s="19" t="s">
        <v>1579</v>
      </c>
      <c r="I233" s="26" t="s">
        <v>2133</v>
      </c>
    </row>
    <row r="234" s="1" customFormat="1" ht="43" customHeight="1" spans="1:9">
      <c r="A234" s="18" t="s">
        <v>2131</v>
      </c>
      <c r="B234" s="19" t="s">
        <v>2134</v>
      </c>
      <c r="C234" s="20">
        <v>38</v>
      </c>
      <c r="D234" s="21">
        <v>38</v>
      </c>
      <c r="E234" s="21">
        <v>38</v>
      </c>
      <c r="F234" s="21"/>
      <c r="G234" s="21"/>
      <c r="H234" s="19" t="s">
        <v>1580</v>
      </c>
      <c r="I234" s="26" t="s">
        <v>2135</v>
      </c>
    </row>
    <row r="235" s="1" customFormat="1" ht="30" customHeight="1" spans="1:9">
      <c r="A235" s="18" t="s">
        <v>2131</v>
      </c>
      <c r="B235" s="19" t="s">
        <v>1581</v>
      </c>
      <c r="C235" s="20">
        <v>80</v>
      </c>
      <c r="D235" s="21">
        <v>80</v>
      </c>
      <c r="E235" s="21">
        <v>80</v>
      </c>
      <c r="F235" s="21"/>
      <c r="G235" s="21"/>
      <c r="H235" s="19" t="s">
        <v>1581</v>
      </c>
      <c r="I235" s="26" t="s">
        <v>2136</v>
      </c>
    </row>
    <row r="236" s="1" customFormat="1" ht="42" customHeight="1" spans="1:9">
      <c r="A236" s="18" t="s">
        <v>2137</v>
      </c>
      <c r="B236" s="19" t="s">
        <v>1584</v>
      </c>
      <c r="C236" s="20">
        <v>36</v>
      </c>
      <c r="D236" s="21">
        <v>36</v>
      </c>
      <c r="E236" s="21">
        <v>36</v>
      </c>
      <c r="F236" s="21"/>
      <c r="G236" s="21"/>
      <c r="H236" s="19" t="s">
        <v>1584</v>
      </c>
      <c r="I236" s="26" t="s">
        <v>2138</v>
      </c>
    </row>
    <row r="237" s="1" customFormat="1" ht="52" customHeight="1" spans="1:9">
      <c r="A237" s="18" t="s">
        <v>2137</v>
      </c>
      <c r="B237" s="19" t="s">
        <v>1587</v>
      </c>
      <c r="C237" s="20">
        <v>550</v>
      </c>
      <c r="D237" s="21">
        <v>550</v>
      </c>
      <c r="E237" s="21">
        <v>550</v>
      </c>
      <c r="F237" s="21"/>
      <c r="G237" s="21"/>
      <c r="H237" s="19" t="s">
        <v>1587</v>
      </c>
      <c r="I237" s="26" t="s">
        <v>2139</v>
      </c>
    </row>
    <row r="238" s="1" customFormat="1" ht="61" customHeight="1" spans="1:9">
      <c r="A238" s="18" t="s">
        <v>2140</v>
      </c>
      <c r="B238" s="19" t="s">
        <v>1590</v>
      </c>
      <c r="C238" s="20">
        <v>240</v>
      </c>
      <c r="D238" s="21">
        <v>240</v>
      </c>
      <c r="E238" s="21"/>
      <c r="F238" s="21">
        <v>240</v>
      </c>
      <c r="G238" s="21"/>
      <c r="H238" s="19" t="s">
        <v>1590</v>
      </c>
      <c r="I238" s="26" t="s">
        <v>2141</v>
      </c>
    </row>
    <row r="239" s="1" customFormat="1" ht="42" customHeight="1" spans="1:9">
      <c r="A239" s="18" t="s">
        <v>2142</v>
      </c>
      <c r="B239" s="19" t="s">
        <v>2143</v>
      </c>
      <c r="C239" s="20">
        <v>18</v>
      </c>
      <c r="D239" s="21">
        <v>18</v>
      </c>
      <c r="E239" s="21">
        <v>18</v>
      </c>
      <c r="F239" s="21"/>
      <c r="G239" s="21"/>
      <c r="H239" s="19" t="s">
        <v>1593</v>
      </c>
      <c r="I239" s="26" t="s">
        <v>2144</v>
      </c>
    </row>
    <row r="240" s="1" customFormat="1" ht="42" customHeight="1" spans="1:9">
      <c r="A240" s="18" t="s">
        <v>2145</v>
      </c>
      <c r="B240" s="19" t="s">
        <v>2146</v>
      </c>
      <c r="C240" s="20">
        <v>10</v>
      </c>
      <c r="D240" s="21">
        <v>10</v>
      </c>
      <c r="E240" s="21">
        <v>10</v>
      </c>
      <c r="F240" s="21"/>
      <c r="G240" s="21"/>
      <c r="H240" s="19" t="s">
        <v>1596</v>
      </c>
      <c r="I240" s="26" t="s">
        <v>2147</v>
      </c>
    </row>
    <row r="241" s="1" customFormat="1" ht="42" customHeight="1" spans="1:9">
      <c r="A241" s="18" t="s">
        <v>2145</v>
      </c>
      <c r="B241" s="19" t="s">
        <v>2148</v>
      </c>
      <c r="C241" s="20">
        <v>35</v>
      </c>
      <c r="D241" s="21">
        <v>35</v>
      </c>
      <c r="E241" s="21">
        <v>35</v>
      </c>
      <c r="F241" s="21"/>
      <c r="G241" s="21"/>
      <c r="H241" s="19" t="s">
        <v>1597</v>
      </c>
      <c r="I241" s="26" t="s">
        <v>2149</v>
      </c>
    </row>
    <row r="242" s="1" customFormat="1" ht="42" customHeight="1" spans="1:9">
      <c r="A242" s="18" t="s">
        <v>2145</v>
      </c>
      <c r="B242" s="19" t="s">
        <v>2150</v>
      </c>
      <c r="C242" s="20">
        <v>120</v>
      </c>
      <c r="D242" s="21">
        <v>120</v>
      </c>
      <c r="E242" s="21">
        <v>120</v>
      </c>
      <c r="F242" s="21"/>
      <c r="G242" s="21"/>
      <c r="H242" s="19" t="s">
        <v>1598</v>
      </c>
      <c r="I242" s="26" t="s">
        <v>2151</v>
      </c>
    </row>
    <row r="243" s="1" customFormat="1" ht="42" customHeight="1" spans="1:9">
      <c r="A243" s="18" t="s">
        <v>2152</v>
      </c>
      <c r="B243" s="19" t="s">
        <v>2153</v>
      </c>
      <c r="C243" s="20">
        <v>10</v>
      </c>
      <c r="D243" s="21">
        <v>10</v>
      </c>
      <c r="E243" s="21">
        <v>10</v>
      </c>
      <c r="F243" s="21"/>
      <c r="G243" s="21"/>
      <c r="H243" s="19" t="s">
        <v>1601</v>
      </c>
      <c r="I243" s="26" t="s">
        <v>2154</v>
      </c>
    </row>
    <row r="244" s="1" customFormat="1" ht="30" customHeight="1" spans="1:9">
      <c r="A244" s="18" t="s">
        <v>2152</v>
      </c>
      <c r="B244" s="19" t="s">
        <v>2155</v>
      </c>
      <c r="C244" s="20">
        <v>20</v>
      </c>
      <c r="D244" s="21">
        <v>20</v>
      </c>
      <c r="E244" s="21">
        <v>20</v>
      </c>
      <c r="F244" s="21"/>
      <c r="G244" s="21"/>
      <c r="H244" s="19" t="s">
        <v>1602</v>
      </c>
      <c r="I244" s="26" t="s">
        <v>2156</v>
      </c>
    </row>
    <row r="245" s="1" customFormat="1" ht="30" customHeight="1" spans="1:9">
      <c r="A245" s="18" t="s">
        <v>2152</v>
      </c>
      <c r="B245" s="19" t="s">
        <v>2157</v>
      </c>
      <c r="C245" s="20">
        <v>105</v>
      </c>
      <c r="D245" s="21">
        <v>105</v>
      </c>
      <c r="E245" s="21">
        <v>105</v>
      </c>
      <c r="F245" s="21"/>
      <c r="G245" s="21"/>
      <c r="H245" s="19" t="s">
        <v>1603</v>
      </c>
      <c r="I245" s="26" t="s">
        <v>2158</v>
      </c>
    </row>
    <row r="246" s="1" customFormat="1" ht="30" customHeight="1" spans="1:9">
      <c r="A246" s="18" t="s">
        <v>2152</v>
      </c>
      <c r="B246" s="19" t="s">
        <v>2159</v>
      </c>
      <c r="C246" s="20">
        <v>9</v>
      </c>
      <c r="D246" s="21">
        <v>9</v>
      </c>
      <c r="E246" s="21">
        <v>9</v>
      </c>
      <c r="F246" s="21"/>
      <c r="G246" s="21"/>
      <c r="H246" s="19" t="s">
        <v>1604</v>
      </c>
      <c r="I246" s="26" t="s">
        <v>2160</v>
      </c>
    </row>
    <row r="247" s="1" customFormat="1" ht="30" customHeight="1" spans="1:9">
      <c r="A247" s="18" t="s">
        <v>2152</v>
      </c>
      <c r="B247" s="19" t="s">
        <v>2161</v>
      </c>
      <c r="C247" s="20">
        <v>18</v>
      </c>
      <c r="D247" s="21">
        <v>18</v>
      </c>
      <c r="E247" s="21">
        <v>18</v>
      </c>
      <c r="F247" s="21"/>
      <c r="G247" s="21"/>
      <c r="H247" s="19" t="s">
        <v>1605</v>
      </c>
      <c r="I247" s="26" t="s">
        <v>2162</v>
      </c>
    </row>
    <row r="248" s="1" customFormat="1" ht="30" customHeight="1" spans="1:9">
      <c r="A248" s="18" t="s">
        <v>2152</v>
      </c>
      <c r="B248" s="19" t="s">
        <v>2163</v>
      </c>
      <c r="C248" s="20">
        <v>102</v>
      </c>
      <c r="D248" s="21">
        <v>102</v>
      </c>
      <c r="E248" s="21">
        <v>102</v>
      </c>
      <c r="F248" s="21"/>
      <c r="G248" s="21"/>
      <c r="H248" s="19" t="s">
        <v>1606</v>
      </c>
      <c r="I248" s="26" t="s">
        <v>2164</v>
      </c>
    </row>
    <row r="249" s="1" customFormat="1" ht="30" customHeight="1" spans="1:9">
      <c r="A249" s="18" t="s">
        <v>2152</v>
      </c>
      <c r="B249" s="19" t="s">
        <v>2165</v>
      </c>
      <c r="C249" s="20">
        <v>575</v>
      </c>
      <c r="D249" s="21">
        <v>575</v>
      </c>
      <c r="E249" s="21">
        <v>575</v>
      </c>
      <c r="F249" s="21"/>
      <c r="G249" s="21"/>
      <c r="H249" s="19" t="s">
        <v>1607</v>
      </c>
      <c r="I249" s="26" t="s">
        <v>2166</v>
      </c>
    </row>
    <row r="250" s="1" customFormat="1" ht="50" customHeight="1" spans="1:9">
      <c r="A250" s="18" t="s">
        <v>2167</v>
      </c>
      <c r="B250" s="19" t="s">
        <v>1608</v>
      </c>
      <c r="C250" s="20">
        <v>27</v>
      </c>
      <c r="D250" s="21">
        <v>27</v>
      </c>
      <c r="E250" s="21">
        <v>27</v>
      </c>
      <c r="F250" s="21"/>
      <c r="G250" s="21"/>
      <c r="H250" s="19" t="s">
        <v>1608</v>
      </c>
      <c r="I250" s="26" t="s">
        <v>2168</v>
      </c>
    </row>
    <row r="251" s="1" customFormat="1" ht="40" customHeight="1" spans="1:9">
      <c r="A251" s="18" t="s">
        <v>2167</v>
      </c>
      <c r="B251" s="19" t="s">
        <v>2169</v>
      </c>
      <c r="C251" s="20">
        <v>500</v>
      </c>
      <c r="D251" s="21"/>
      <c r="E251" s="21"/>
      <c r="F251" s="21"/>
      <c r="G251" s="21">
        <v>500</v>
      </c>
      <c r="H251" s="19" t="s">
        <v>2169</v>
      </c>
      <c r="I251" s="26" t="s">
        <v>2170</v>
      </c>
    </row>
    <row r="252" s="1" customFormat="1" ht="30" customHeight="1" spans="1:9">
      <c r="A252" s="18" t="s">
        <v>2171</v>
      </c>
      <c r="B252" s="19" t="s">
        <v>1611</v>
      </c>
      <c r="C252" s="20">
        <v>180</v>
      </c>
      <c r="D252" s="21">
        <v>180</v>
      </c>
      <c r="E252" s="21">
        <v>180</v>
      </c>
      <c r="F252" s="21"/>
      <c r="G252" s="21"/>
      <c r="H252" s="19" t="s">
        <v>1611</v>
      </c>
      <c r="I252" s="26" t="s">
        <v>2172</v>
      </c>
    </row>
    <row r="253" s="1" customFormat="1" ht="30" customHeight="1" spans="1:9">
      <c r="A253" s="18" t="s">
        <v>2171</v>
      </c>
      <c r="B253" s="19" t="s">
        <v>2173</v>
      </c>
      <c r="C253" s="20">
        <v>60</v>
      </c>
      <c r="D253" s="21">
        <v>60</v>
      </c>
      <c r="E253" s="21">
        <v>60</v>
      </c>
      <c r="F253" s="21"/>
      <c r="G253" s="21"/>
      <c r="H253" s="19" t="s">
        <v>1621</v>
      </c>
      <c r="I253" s="26" t="s">
        <v>2174</v>
      </c>
    </row>
    <row r="254" s="1" customFormat="1" ht="30" customHeight="1" spans="1:9">
      <c r="A254" s="18" t="s">
        <v>2171</v>
      </c>
      <c r="B254" s="19" t="s">
        <v>2175</v>
      </c>
      <c r="C254" s="20">
        <v>10</v>
      </c>
      <c r="D254" s="21">
        <v>10</v>
      </c>
      <c r="E254" s="21">
        <v>10</v>
      </c>
      <c r="F254" s="21"/>
      <c r="G254" s="21"/>
      <c r="H254" s="19" t="s">
        <v>1617</v>
      </c>
      <c r="I254" s="26" t="s">
        <v>2176</v>
      </c>
    </row>
    <row r="255" s="1" customFormat="1" ht="30" customHeight="1" spans="1:9">
      <c r="A255" s="18" t="s">
        <v>2171</v>
      </c>
      <c r="B255" s="19" t="s">
        <v>1614</v>
      </c>
      <c r="C255" s="20">
        <v>120</v>
      </c>
      <c r="D255" s="21">
        <v>120</v>
      </c>
      <c r="E255" s="21">
        <v>120</v>
      </c>
      <c r="F255" s="21"/>
      <c r="G255" s="21"/>
      <c r="H255" s="19" t="s">
        <v>1614</v>
      </c>
      <c r="I255" s="26" t="s">
        <v>2177</v>
      </c>
    </row>
    <row r="256" s="1" customFormat="1" ht="30" customHeight="1" spans="1:9">
      <c r="A256" s="18" t="s">
        <v>2171</v>
      </c>
      <c r="B256" s="19" t="s">
        <v>2178</v>
      </c>
      <c r="C256" s="20">
        <v>13</v>
      </c>
      <c r="D256" s="21">
        <v>13</v>
      </c>
      <c r="E256" s="21">
        <v>13</v>
      </c>
      <c r="F256" s="21"/>
      <c r="G256" s="21"/>
      <c r="H256" s="19" t="s">
        <v>1618</v>
      </c>
      <c r="I256" s="26" t="s">
        <v>2179</v>
      </c>
    </row>
    <row r="257" s="1" customFormat="1" ht="30" customHeight="1" spans="1:9">
      <c r="A257" s="18" t="s">
        <v>2180</v>
      </c>
      <c r="B257" s="19" t="s">
        <v>1627</v>
      </c>
      <c r="C257" s="20">
        <v>1400</v>
      </c>
      <c r="D257" s="21">
        <v>1400</v>
      </c>
      <c r="E257" s="21">
        <v>1400</v>
      </c>
      <c r="F257" s="21"/>
      <c r="G257" s="21"/>
      <c r="H257" s="19" t="s">
        <v>1627</v>
      </c>
      <c r="I257" s="26" t="s">
        <v>2181</v>
      </c>
    </row>
    <row r="258" s="1" customFormat="1" ht="30" customHeight="1" spans="1:9">
      <c r="A258" s="18" t="s">
        <v>2180</v>
      </c>
      <c r="B258" s="19" t="s">
        <v>1624</v>
      </c>
      <c r="C258" s="20">
        <v>200</v>
      </c>
      <c r="D258" s="21">
        <v>200</v>
      </c>
      <c r="E258" s="21">
        <v>200</v>
      </c>
      <c r="F258" s="21"/>
      <c r="G258" s="21"/>
      <c r="H258" s="19" t="s">
        <v>1624</v>
      </c>
      <c r="I258" s="26" t="s">
        <v>2182</v>
      </c>
    </row>
    <row r="259" s="1" customFormat="1" ht="48" customHeight="1" spans="1:9">
      <c r="A259" s="18" t="s">
        <v>2180</v>
      </c>
      <c r="B259" s="19" t="s">
        <v>2183</v>
      </c>
      <c r="C259" s="20">
        <v>70</v>
      </c>
      <c r="D259" s="21">
        <v>70</v>
      </c>
      <c r="E259" s="21">
        <v>70</v>
      </c>
      <c r="F259" s="21"/>
      <c r="G259" s="21"/>
      <c r="H259" s="19" t="s">
        <v>1630</v>
      </c>
      <c r="I259" s="26" t="s">
        <v>2184</v>
      </c>
    </row>
    <row r="260" s="1" customFormat="1" ht="46" customHeight="1" spans="1:9">
      <c r="A260" s="18" t="s">
        <v>2180</v>
      </c>
      <c r="B260" s="19" t="s">
        <v>2185</v>
      </c>
      <c r="C260" s="20">
        <v>15</v>
      </c>
      <c r="D260" s="21">
        <v>15</v>
      </c>
      <c r="E260" s="21">
        <v>15</v>
      </c>
      <c r="F260" s="21"/>
      <c r="G260" s="21"/>
      <c r="H260" s="19" t="s">
        <v>1633</v>
      </c>
      <c r="I260" s="26" t="s">
        <v>2186</v>
      </c>
    </row>
    <row r="261" s="1" customFormat="1" ht="54" customHeight="1" spans="1:9">
      <c r="A261" s="18" t="s">
        <v>2187</v>
      </c>
      <c r="B261" s="19" t="s">
        <v>1636</v>
      </c>
      <c r="C261" s="20">
        <v>30</v>
      </c>
      <c r="D261" s="21">
        <v>30</v>
      </c>
      <c r="E261" s="21">
        <v>30</v>
      </c>
      <c r="F261" s="21"/>
      <c r="G261" s="21"/>
      <c r="H261" s="19" t="s">
        <v>1636</v>
      </c>
      <c r="I261" s="26" t="s">
        <v>2188</v>
      </c>
    </row>
    <row r="262" s="1" customFormat="1" ht="44" customHeight="1" spans="1:9">
      <c r="A262" s="18" t="s">
        <v>2187</v>
      </c>
      <c r="B262" s="19" t="s">
        <v>1639</v>
      </c>
      <c r="C262" s="20">
        <v>500</v>
      </c>
      <c r="D262" s="21">
        <v>500</v>
      </c>
      <c r="E262" s="21">
        <v>500</v>
      </c>
      <c r="F262" s="21"/>
      <c r="G262" s="21"/>
      <c r="H262" s="19" t="s">
        <v>1639</v>
      </c>
      <c r="I262" s="26" t="s">
        <v>2189</v>
      </c>
    </row>
    <row r="263" s="1" customFormat="1" ht="30" customHeight="1" spans="1:9">
      <c r="A263" s="18" t="s">
        <v>2190</v>
      </c>
      <c r="B263" s="19" t="s">
        <v>2191</v>
      </c>
      <c r="C263" s="20">
        <v>22.2</v>
      </c>
      <c r="D263" s="21">
        <v>22.2</v>
      </c>
      <c r="E263" s="21">
        <v>22.2</v>
      </c>
      <c r="F263" s="21"/>
      <c r="G263" s="21"/>
      <c r="H263" s="19" t="s">
        <v>1642</v>
      </c>
      <c r="I263" s="26" t="s">
        <v>2192</v>
      </c>
    </row>
    <row r="264" s="1" customFormat="1" ht="42" customHeight="1" spans="1:9">
      <c r="A264" s="18" t="s">
        <v>2190</v>
      </c>
      <c r="B264" s="19" t="s">
        <v>2193</v>
      </c>
      <c r="C264" s="20">
        <v>27.8</v>
      </c>
      <c r="D264" s="21">
        <v>27.8</v>
      </c>
      <c r="E264" s="21">
        <v>27.8</v>
      </c>
      <c r="F264" s="21"/>
      <c r="G264" s="21"/>
      <c r="H264" s="19" t="s">
        <v>1643</v>
      </c>
      <c r="I264" s="26" t="s">
        <v>2194</v>
      </c>
    </row>
    <row r="265" s="1" customFormat="1" ht="36" customHeight="1" spans="1:9">
      <c r="A265" s="18" t="s">
        <v>2190</v>
      </c>
      <c r="B265" s="19" t="s">
        <v>2195</v>
      </c>
      <c r="C265" s="20">
        <v>29</v>
      </c>
      <c r="D265" s="21">
        <v>29</v>
      </c>
      <c r="E265" s="21">
        <v>29</v>
      </c>
      <c r="F265" s="21"/>
      <c r="G265" s="21"/>
      <c r="H265" s="19" t="s">
        <v>1644</v>
      </c>
      <c r="I265" s="26" t="s">
        <v>2196</v>
      </c>
    </row>
    <row r="266" s="1" customFormat="1" ht="30" customHeight="1" spans="1:9">
      <c r="A266" s="18" t="s">
        <v>2197</v>
      </c>
      <c r="B266" s="19" t="s">
        <v>1652</v>
      </c>
      <c r="C266" s="20">
        <v>100</v>
      </c>
      <c r="D266" s="21">
        <v>100</v>
      </c>
      <c r="E266" s="21">
        <v>100</v>
      </c>
      <c r="F266" s="21"/>
      <c r="G266" s="21"/>
      <c r="H266" s="19" t="s">
        <v>1652</v>
      </c>
      <c r="I266" s="26" t="s">
        <v>2198</v>
      </c>
    </row>
    <row r="267" s="1" customFormat="1" ht="30" customHeight="1" spans="1:9">
      <c r="A267" s="18" t="s">
        <v>2197</v>
      </c>
      <c r="B267" s="19" t="s">
        <v>1653</v>
      </c>
      <c r="C267" s="20">
        <v>20</v>
      </c>
      <c r="D267" s="21">
        <v>20</v>
      </c>
      <c r="E267" s="21">
        <v>20</v>
      </c>
      <c r="F267" s="21"/>
      <c r="G267" s="21"/>
      <c r="H267" s="19" t="s">
        <v>1653</v>
      </c>
      <c r="I267" s="26" t="s">
        <v>2199</v>
      </c>
    </row>
    <row r="268" s="1" customFormat="1" ht="30" customHeight="1" spans="1:9">
      <c r="A268" s="18" t="s">
        <v>2197</v>
      </c>
      <c r="B268" s="19" t="s">
        <v>2200</v>
      </c>
      <c r="C268" s="20">
        <v>89</v>
      </c>
      <c r="D268" s="21">
        <v>89</v>
      </c>
      <c r="E268" s="21">
        <v>89</v>
      </c>
      <c r="F268" s="21"/>
      <c r="G268" s="21"/>
      <c r="H268" s="19" t="s">
        <v>1647</v>
      </c>
      <c r="I268" s="26" t="s">
        <v>2201</v>
      </c>
    </row>
    <row r="269" s="1" customFormat="1" ht="36" customHeight="1" spans="1:9">
      <c r="A269" s="18" t="s">
        <v>2197</v>
      </c>
      <c r="B269" s="19" t="s">
        <v>2202</v>
      </c>
      <c r="C269" s="20">
        <v>41</v>
      </c>
      <c r="D269" s="21">
        <v>41</v>
      </c>
      <c r="E269" s="21">
        <v>41</v>
      </c>
      <c r="F269" s="21"/>
      <c r="G269" s="21"/>
      <c r="H269" s="19" t="s">
        <v>1648</v>
      </c>
      <c r="I269" s="26" t="s">
        <v>2203</v>
      </c>
    </row>
    <row r="270" s="1" customFormat="1" ht="46" customHeight="1" spans="1:9">
      <c r="A270" s="18" t="s">
        <v>2197</v>
      </c>
      <c r="B270" s="19" t="s">
        <v>2204</v>
      </c>
      <c r="C270" s="20">
        <v>26</v>
      </c>
      <c r="D270" s="21">
        <v>26</v>
      </c>
      <c r="E270" s="21">
        <v>26</v>
      </c>
      <c r="F270" s="21"/>
      <c r="G270" s="21"/>
      <c r="H270" s="19" t="s">
        <v>1649</v>
      </c>
      <c r="I270" s="26" t="s">
        <v>2205</v>
      </c>
    </row>
    <row r="271" s="1" customFormat="1" ht="30" customHeight="1" spans="1:9">
      <c r="A271" s="18" t="s">
        <v>2197</v>
      </c>
      <c r="B271" s="19" t="s">
        <v>1654</v>
      </c>
      <c r="C271" s="20">
        <v>100</v>
      </c>
      <c r="D271" s="21">
        <v>100</v>
      </c>
      <c r="E271" s="21">
        <v>100</v>
      </c>
      <c r="F271" s="21"/>
      <c r="G271" s="21"/>
      <c r="H271" s="19" t="s">
        <v>1654</v>
      </c>
      <c r="I271" s="26" t="s">
        <v>2206</v>
      </c>
    </row>
    <row r="272" s="1" customFormat="1" ht="30" customHeight="1" spans="1:9">
      <c r="A272" s="18" t="s">
        <v>2197</v>
      </c>
      <c r="B272" s="19" t="s">
        <v>1655</v>
      </c>
      <c r="C272" s="20">
        <v>302</v>
      </c>
      <c r="D272" s="21">
        <v>302</v>
      </c>
      <c r="E272" s="21">
        <v>302</v>
      </c>
      <c r="F272" s="21"/>
      <c r="G272" s="21"/>
      <c r="H272" s="19" t="s">
        <v>1655</v>
      </c>
      <c r="I272" s="26" t="s">
        <v>2207</v>
      </c>
    </row>
    <row r="273" s="1" customFormat="1" ht="30" customHeight="1" spans="1:9">
      <c r="A273" s="18" t="s">
        <v>2208</v>
      </c>
      <c r="B273" s="19" t="s">
        <v>2209</v>
      </c>
      <c r="C273" s="20">
        <v>15</v>
      </c>
      <c r="D273" s="21">
        <v>15</v>
      </c>
      <c r="E273" s="21">
        <v>15</v>
      </c>
      <c r="F273" s="21"/>
      <c r="G273" s="21"/>
      <c r="H273" s="19" t="s">
        <v>1658</v>
      </c>
      <c r="I273" s="26" t="s">
        <v>2210</v>
      </c>
    </row>
    <row r="274" s="1" customFormat="1" ht="30" customHeight="1" spans="1:9">
      <c r="A274" s="18" t="s">
        <v>2211</v>
      </c>
      <c r="B274" s="19" t="s">
        <v>1665</v>
      </c>
      <c r="C274" s="20">
        <v>20</v>
      </c>
      <c r="D274" s="21">
        <v>20</v>
      </c>
      <c r="E274" s="21">
        <v>20</v>
      </c>
      <c r="F274" s="21"/>
      <c r="G274" s="21"/>
      <c r="H274" s="19" t="s">
        <v>1665</v>
      </c>
      <c r="I274" s="26" t="s">
        <v>2212</v>
      </c>
    </row>
    <row r="275" s="1" customFormat="1" ht="30" customHeight="1" spans="1:9">
      <c r="A275" s="18" t="s">
        <v>2211</v>
      </c>
      <c r="B275" s="19" t="s">
        <v>1662</v>
      </c>
      <c r="C275" s="20">
        <v>22</v>
      </c>
      <c r="D275" s="21">
        <v>22</v>
      </c>
      <c r="E275" s="21">
        <v>22</v>
      </c>
      <c r="F275" s="21"/>
      <c r="G275" s="21"/>
      <c r="H275" s="19" t="s">
        <v>1662</v>
      </c>
      <c r="I275" s="26" t="s">
        <v>2213</v>
      </c>
    </row>
    <row r="276" s="1" customFormat="1" ht="30" customHeight="1" spans="1:9">
      <c r="A276" s="18" t="s">
        <v>2214</v>
      </c>
      <c r="B276" s="19" t="s">
        <v>1669</v>
      </c>
      <c r="C276" s="20">
        <v>1000</v>
      </c>
      <c r="D276" s="21">
        <v>1000</v>
      </c>
      <c r="E276" s="21">
        <v>1000</v>
      </c>
      <c r="F276" s="21"/>
      <c r="G276" s="21"/>
      <c r="H276" s="19" t="s">
        <v>1669</v>
      </c>
      <c r="I276" s="26" t="s">
        <v>2215</v>
      </c>
    </row>
    <row r="277" s="1" customFormat="1" ht="30" customHeight="1" spans="1:9">
      <c r="A277" s="18" t="s">
        <v>2214</v>
      </c>
      <c r="B277" s="19" t="s">
        <v>1683</v>
      </c>
      <c r="C277" s="20">
        <v>11986</v>
      </c>
      <c r="D277" s="21">
        <v>11986</v>
      </c>
      <c r="E277" s="21">
        <v>11986</v>
      </c>
      <c r="F277" s="21"/>
      <c r="G277" s="21"/>
      <c r="H277" s="19" t="s">
        <v>1683</v>
      </c>
      <c r="I277" s="26" t="s">
        <v>2216</v>
      </c>
    </row>
    <row r="278" s="1" customFormat="1" ht="30" customHeight="1" spans="1:9">
      <c r="A278" s="18" t="s">
        <v>2214</v>
      </c>
      <c r="B278" s="19" t="s">
        <v>1670</v>
      </c>
      <c r="C278" s="20">
        <v>4007</v>
      </c>
      <c r="D278" s="21">
        <v>4007</v>
      </c>
      <c r="E278" s="21">
        <v>4007</v>
      </c>
      <c r="F278" s="21"/>
      <c r="G278" s="21"/>
      <c r="H278" s="19" t="s">
        <v>1670</v>
      </c>
      <c r="I278" s="26" t="s">
        <v>2217</v>
      </c>
    </row>
    <row r="279" s="1" customFormat="1" ht="30" customHeight="1" spans="1:9">
      <c r="A279" s="18" t="s">
        <v>2214</v>
      </c>
      <c r="B279" s="19" t="s">
        <v>2218</v>
      </c>
      <c r="C279" s="20">
        <v>4500</v>
      </c>
      <c r="D279" s="21"/>
      <c r="E279" s="21"/>
      <c r="F279" s="21"/>
      <c r="G279" s="21">
        <v>4500</v>
      </c>
      <c r="H279" s="19" t="s">
        <v>2218</v>
      </c>
      <c r="I279" s="26" t="s">
        <v>2219</v>
      </c>
    </row>
    <row r="280" s="1" customFormat="1" ht="30" customHeight="1" spans="1:9">
      <c r="A280" s="18" t="s">
        <v>2214</v>
      </c>
      <c r="B280" s="19" t="s">
        <v>1671</v>
      </c>
      <c r="C280" s="20">
        <v>120</v>
      </c>
      <c r="D280" s="21">
        <v>120</v>
      </c>
      <c r="E280" s="21">
        <v>120</v>
      </c>
      <c r="F280" s="21"/>
      <c r="G280" s="21"/>
      <c r="H280" s="19" t="s">
        <v>1671</v>
      </c>
      <c r="I280" s="26" t="s">
        <v>2220</v>
      </c>
    </row>
    <row r="281" s="1" customFormat="1" ht="30" customHeight="1" spans="1:9">
      <c r="A281" s="18" t="s">
        <v>2214</v>
      </c>
      <c r="B281" s="19" t="s">
        <v>1672</v>
      </c>
      <c r="C281" s="20">
        <v>1000</v>
      </c>
      <c r="D281" s="21">
        <v>1000</v>
      </c>
      <c r="E281" s="21">
        <v>1000</v>
      </c>
      <c r="F281" s="21"/>
      <c r="G281" s="21"/>
      <c r="H281" s="19" t="s">
        <v>1672</v>
      </c>
      <c r="I281" s="26" t="s">
        <v>2221</v>
      </c>
    </row>
    <row r="282" s="1" customFormat="1" ht="30" customHeight="1" spans="1:9">
      <c r="A282" s="18" t="s">
        <v>2214</v>
      </c>
      <c r="B282" s="19" t="s">
        <v>2222</v>
      </c>
      <c r="C282" s="20">
        <v>3500</v>
      </c>
      <c r="D282" s="21"/>
      <c r="E282" s="21"/>
      <c r="F282" s="21"/>
      <c r="G282" s="21">
        <v>3500</v>
      </c>
      <c r="H282" s="19" t="s">
        <v>2222</v>
      </c>
      <c r="I282" s="26" t="s">
        <v>2223</v>
      </c>
    </row>
    <row r="283" s="1" customFormat="1" ht="30" customHeight="1" spans="1:9">
      <c r="A283" s="18" t="s">
        <v>2214</v>
      </c>
      <c r="B283" s="19" t="s">
        <v>2224</v>
      </c>
      <c r="C283" s="20">
        <v>461</v>
      </c>
      <c r="D283" s="21"/>
      <c r="E283" s="21"/>
      <c r="F283" s="21"/>
      <c r="G283" s="21">
        <v>461</v>
      </c>
      <c r="H283" s="19" t="s">
        <v>2224</v>
      </c>
      <c r="I283" s="26" t="s">
        <v>2225</v>
      </c>
    </row>
    <row r="284" s="1" customFormat="1" ht="30" customHeight="1" spans="1:9">
      <c r="A284" s="18" t="s">
        <v>2214</v>
      </c>
      <c r="B284" s="19" t="s">
        <v>1676</v>
      </c>
      <c r="C284" s="20">
        <v>1212</v>
      </c>
      <c r="D284" s="21"/>
      <c r="E284" s="21"/>
      <c r="F284" s="21"/>
      <c r="G284" s="21">
        <v>1212</v>
      </c>
      <c r="H284" s="19" t="s">
        <v>1676</v>
      </c>
      <c r="I284" s="26" t="s">
        <v>2226</v>
      </c>
    </row>
    <row r="285" s="1" customFormat="1" ht="30" customHeight="1" spans="1:9">
      <c r="A285" s="18" t="s">
        <v>2214</v>
      </c>
      <c r="B285" s="19" t="s">
        <v>1676</v>
      </c>
      <c r="C285" s="20">
        <v>1073</v>
      </c>
      <c r="D285" s="21">
        <v>1073</v>
      </c>
      <c r="E285" s="21">
        <v>1073</v>
      </c>
      <c r="F285" s="21"/>
      <c r="G285" s="21"/>
      <c r="H285" s="19" t="s">
        <v>1676</v>
      </c>
      <c r="I285" s="26" t="s">
        <v>2227</v>
      </c>
    </row>
    <row r="286" s="1" customFormat="1" ht="30" customHeight="1" spans="1:9">
      <c r="A286" s="18" t="s">
        <v>2214</v>
      </c>
      <c r="B286" s="19" t="s">
        <v>2228</v>
      </c>
      <c r="C286" s="20">
        <v>2777</v>
      </c>
      <c r="D286" s="21"/>
      <c r="E286" s="21"/>
      <c r="F286" s="21"/>
      <c r="G286" s="21">
        <v>2777</v>
      </c>
      <c r="H286" s="19" t="s">
        <v>2228</v>
      </c>
      <c r="I286" s="26" t="s">
        <v>2229</v>
      </c>
    </row>
    <row r="287" s="1" customFormat="1" ht="30" customHeight="1" spans="1:9">
      <c r="A287" s="18" t="s">
        <v>2214</v>
      </c>
      <c r="B287" s="19" t="s">
        <v>1673</v>
      </c>
      <c r="C287" s="20">
        <v>1101</v>
      </c>
      <c r="D287" s="21">
        <v>1101</v>
      </c>
      <c r="E287" s="21">
        <v>1101</v>
      </c>
      <c r="F287" s="21"/>
      <c r="G287" s="21"/>
      <c r="H287" s="19" t="s">
        <v>1673</v>
      </c>
      <c r="I287" s="26" t="s">
        <v>2230</v>
      </c>
    </row>
    <row r="288" s="1" customFormat="1" ht="30" customHeight="1" spans="1:9">
      <c r="A288" s="18" t="s">
        <v>2214</v>
      </c>
      <c r="B288" s="19" t="s">
        <v>2231</v>
      </c>
      <c r="C288" s="20">
        <v>500</v>
      </c>
      <c r="D288" s="21"/>
      <c r="E288" s="21"/>
      <c r="F288" s="21"/>
      <c r="G288" s="21">
        <v>500</v>
      </c>
      <c r="H288" s="19" t="s">
        <v>2231</v>
      </c>
      <c r="I288" s="26" t="s">
        <v>2232</v>
      </c>
    </row>
    <row r="289" s="1" customFormat="1" ht="30" customHeight="1" spans="1:9">
      <c r="A289" s="18" t="s">
        <v>2214</v>
      </c>
      <c r="B289" s="19" t="s">
        <v>1668</v>
      </c>
      <c r="C289" s="20">
        <v>300</v>
      </c>
      <c r="D289" s="21">
        <v>300</v>
      </c>
      <c r="E289" s="21">
        <v>300</v>
      </c>
      <c r="F289" s="21"/>
      <c r="G289" s="21"/>
      <c r="H289" s="19" t="s">
        <v>1668</v>
      </c>
      <c r="I289" s="26" t="s">
        <v>2233</v>
      </c>
    </row>
    <row r="290" s="1" customFormat="1" ht="30" customHeight="1" spans="1:9">
      <c r="A290" s="18" t="s">
        <v>2214</v>
      </c>
      <c r="B290" s="19" t="s">
        <v>1674</v>
      </c>
      <c r="C290" s="20">
        <v>36</v>
      </c>
      <c r="D290" s="21">
        <v>36</v>
      </c>
      <c r="E290" s="21">
        <v>36</v>
      </c>
      <c r="F290" s="21"/>
      <c r="G290" s="21"/>
      <c r="H290" s="19" t="s">
        <v>1674</v>
      </c>
      <c r="I290" s="26" t="s">
        <v>2234</v>
      </c>
    </row>
    <row r="291" s="1" customFormat="1" ht="30" customHeight="1" spans="1:9">
      <c r="A291" s="18" t="s">
        <v>2214</v>
      </c>
      <c r="B291" s="19" t="s">
        <v>2235</v>
      </c>
      <c r="C291" s="20">
        <v>1500</v>
      </c>
      <c r="D291" s="21"/>
      <c r="E291" s="21"/>
      <c r="F291" s="21"/>
      <c r="G291" s="21">
        <v>1500</v>
      </c>
      <c r="H291" s="19" t="s">
        <v>2235</v>
      </c>
      <c r="I291" s="26" t="s">
        <v>2236</v>
      </c>
    </row>
    <row r="292" s="1" customFormat="1" ht="30" customHeight="1" spans="1:9">
      <c r="A292" s="18" t="s">
        <v>2214</v>
      </c>
      <c r="B292" s="19" t="s">
        <v>1675</v>
      </c>
      <c r="C292" s="20">
        <v>1223</v>
      </c>
      <c r="D292" s="21">
        <v>1223</v>
      </c>
      <c r="E292" s="21">
        <v>1223</v>
      </c>
      <c r="F292" s="21"/>
      <c r="G292" s="21"/>
      <c r="H292" s="19" t="s">
        <v>1675</v>
      </c>
      <c r="I292" s="26" t="s">
        <v>2237</v>
      </c>
    </row>
    <row r="293" s="1" customFormat="1" ht="52" customHeight="1" spans="1:9">
      <c r="A293" s="18" t="s">
        <v>2238</v>
      </c>
      <c r="B293" s="19" t="s">
        <v>1686</v>
      </c>
      <c r="C293" s="20">
        <v>800</v>
      </c>
      <c r="D293" s="21">
        <v>800</v>
      </c>
      <c r="E293" s="21">
        <v>800</v>
      </c>
      <c r="F293" s="21"/>
      <c r="G293" s="21"/>
      <c r="H293" s="19" t="s">
        <v>1686</v>
      </c>
      <c r="I293" s="26" t="s">
        <v>2239</v>
      </c>
    </row>
    <row r="294" s="1" customFormat="1" ht="40" customHeight="1" spans="1:9">
      <c r="A294" s="18" t="s">
        <v>2238</v>
      </c>
      <c r="B294" s="19" t="s">
        <v>1687</v>
      </c>
      <c r="C294" s="20">
        <v>30</v>
      </c>
      <c r="D294" s="21">
        <v>30</v>
      </c>
      <c r="E294" s="21">
        <v>30</v>
      </c>
      <c r="F294" s="21"/>
      <c r="G294" s="21"/>
      <c r="H294" s="19" t="s">
        <v>1687</v>
      </c>
      <c r="I294" s="26" t="s">
        <v>2240</v>
      </c>
    </row>
    <row r="295" customHeight="1" spans="3:7">
      <c r="C295" s="27"/>
      <c r="D295" s="27"/>
      <c r="E295" s="27"/>
      <c r="F295" s="27"/>
      <c r="G295" s="27"/>
    </row>
    <row r="296" customHeight="1" spans="3:7">
      <c r="C296" s="27"/>
      <c r="D296" s="27"/>
      <c r="E296" s="27"/>
      <c r="F296" s="27"/>
      <c r="G296" s="27"/>
    </row>
    <row r="297" customHeight="1" spans="3:7">
      <c r="C297" s="27"/>
      <c r="D297" s="27"/>
      <c r="E297" s="27"/>
      <c r="F297" s="27"/>
      <c r="G297" s="27"/>
    </row>
    <row r="298" customHeight="1" spans="3:7">
      <c r="C298" s="27"/>
      <c r="D298" s="27"/>
      <c r="E298" s="27"/>
      <c r="F298" s="27"/>
      <c r="G298" s="27"/>
    </row>
    <row r="299" customHeight="1" spans="3:7">
      <c r="C299" s="27"/>
      <c r="D299" s="27"/>
      <c r="E299" s="27"/>
      <c r="F299" s="27"/>
      <c r="G299" s="27"/>
    </row>
    <row r="300" customHeight="1" spans="3:7">
      <c r="C300" s="27"/>
      <c r="D300" s="27"/>
      <c r="E300" s="27"/>
      <c r="F300" s="27"/>
      <c r="G300" s="27"/>
    </row>
    <row r="301" customHeight="1" spans="3:7">
      <c r="C301" s="27"/>
      <c r="D301" s="27"/>
      <c r="E301" s="27"/>
      <c r="F301" s="27"/>
      <c r="G301" s="27"/>
    </row>
    <row r="302" customHeight="1" spans="3:7">
      <c r="C302" s="27"/>
      <c r="D302" s="27"/>
      <c r="E302" s="27"/>
      <c r="F302" s="27"/>
      <c r="G302" s="27"/>
    </row>
    <row r="303" customHeight="1" spans="3:7">
      <c r="C303" s="27"/>
      <c r="D303" s="27"/>
      <c r="E303" s="27"/>
      <c r="F303" s="27"/>
      <c r="G303" s="27"/>
    </row>
    <row r="304" customHeight="1" spans="3:7">
      <c r="C304" s="27"/>
      <c r="D304" s="27"/>
      <c r="E304" s="27"/>
      <c r="F304" s="27"/>
      <c r="G304" s="27"/>
    </row>
    <row r="305" customHeight="1" spans="3:7">
      <c r="C305" s="27"/>
      <c r="D305" s="27"/>
      <c r="E305" s="27"/>
      <c r="F305" s="27"/>
      <c r="G305" s="27"/>
    </row>
    <row r="306" customHeight="1" spans="3:7">
      <c r="C306" s="27"/>
      <c r="D306" s="27"/>
      <c r="E306" s="27"/>
      <c r="F306" s="27"/>
      <c r="G306" s="27"/>
    </row>
    <row r="307" customHeight="1" spans="3:7">
      <c r="C307" s="27"/>
      <c r="D307" s="27"/>
      <c r="E307" s="27"/>
      <c r="F307" s="27"/>
      <c r="G307" s="27"/>
    </row>
    <row r="308" customHeight="1" spans="3:7">
      <c r="C308" s="27"/>
      <c r="D308" s="27"/>
      <c r="E308" s="27"/>
      <c r="F308" s="27"/>
      <c r="G308" s="27"/>
    </row>
    <row r="309" customHeight="1" spans="3:7">
      <c r="C309" s="27"/>
      <c r="D309" s="27"/>
      <c r="E309" s="27"/>
      <c r="F309" s="27"/>
      <c r="G309" s="27"/>
    </row>
    <row r="310" customHeight="1" spans="3:7">
      <c r="C310" s="27"/>
      <c r="D310" s="27"/>
      <c r="E310" s="27"/>
      <c r="F310" s="27"/>
      <c r="G310" s="27"/>
    </row>
  </sheetData>
  <sheetProtection formatCells="0" formatColumns="0" formatRows="0" insertRows="0" insertColumns="0" insertHyperlinks="0" deleteColumns="0" deleteRows="0" sort="0" autoFilter="0" pivotTables="0"/>
  <autoFilter ref="A5:J294"/>
  <mergeCells count="10">
    <mergeCell ref="A1:I1"/>
    <mergeCell ref="C3:G3"/>
    <mergeCell ref="D4:F4"/>
    <mergeCell ref="A6:B6"/>
    <mergeCell ref="A3:A5"/>
    <mergeCell ref="B3:B5"/>
    <mergeCell ref="C4:C5"/>
    <mergeCell ref="G4:G5"/>
    <mergeCell ref="H3:H5"/>
    <mergeCell ref="I3:I5"/>
  </mergeCells>
  <pageMargins left="0.75" right="0.469444444444444" top="0.669444444444445" bottom="0.789583333333333" header="0.5" footer="0.5"/>
  <pageSetup paperSize="8" orientation="landscape" horizontalDpi="300" verticalDpi="3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9"/>
  <sheetViews>
    <sheetView topLeftCell="A31" workbookViewId="0">
      <selection activeCell="H47" sqref="H47"/>
    </sheetView>
  </sheetViews>
  <sheetFormatPr defaultColWidth="9" defaultRowHeight="15.75"/>
  <cols>
    <col min="1" max="1" width="44.1333333333333" style="167" customWidth="1"/>
    <col min="2" max="2" width="10.6333333333333" style="173" customWidth="1"/>
    <col min="3" max="3" width="1.75" style="173" hidden="1" customWidth="1"/>
    <col min="4" max="4" width="8" style="173" customWidth="1"/>
    <col min="5" max="5" width="10" style="173" customWidth="1"/>
    <col min="6" max="6" width="24.8833333333333" style="173" customWidth="1"/>
    <col min="7" max="7" width="8.5" style="173" customWidth="1"/>
    <col min="8" max="8" width="8.25" style="173" customWidth="1"/>
    <col min="9" max="9" width="9" style="173" customWidth="1"/>
    <col min="10" max="10" width="5.25" style="173" customWidth="1"/>
    <col min="11" max="16384" width="9" style="167"/>
  </cols>
  <sheetData>
    <row r="1" ht="14.25" spans="1:1">
      <c r="A1" s="212" t="s">
        <v>76</v>
      </c>
    </row>
    <row r="2" s="167" customFormat="1" ht="30" customHeight="1" spans="1:10">
      <c r="A2" s="174" t="s">
        <v>77</v>
      </c>
      <c r="B2" s="174"/>
      <c r="C2" s="174"/>
      <c r="D2" s="174"/>
      <c r="E2" s="174"/>
      <c r="F2" s="174"/>
      <c r="G2" s="174"/>
      <c r="H2" s="174"/>
      <c r="I2" s="174"/>
      <c r="J2" s="174"/>
    </row>
    <row r="3" s="167" customFormat="1" ht="16.5" customHeight="1" spans="1:10">
      <c r="A3" s="202"/>
      <c r="B3" s="175"/>
      <c r="C3" s="175"/>
      <c r="D3" s="175"/>
      <c r="E3" s="175"/>
      <c r="F3" s="175"/>
      <c r="G3" s="175"/>
      <c r="H3" s="203" t="s">
        <v>1</v>
      </c>
      <c r="I3" s="203"/>
      <c r="J3" s="203"/>
    </row>
    <row r="4" s="167" customFormat="1" ht="21" customHeight="1" spans="1:10">
      <c r="A4" s="180" t="s">
        <v>2</v>
      </c>
      <c r="B4" s="180"/>
      <c r="C4" s="180"/>
      <c r="D4" s="180"/>
      <c r="E4" s="180"/>
      <c r="F4" s="177" t="s">
        <v>78</v>
      </c>
      <c r="G4" s="178"/>
      <c r="H4" s="178"/>
      <c r="I4" s="179"/>
      <c r="J4" s="180" t="s">
        <v>79</v>
      </c>
    </row>
    <row r="5" s="168" customFormat="1" ht="33" customHeight="1" spans="1:10">
      <c r="A5" s="180" t="s">
        <v>80</v>
      </c>
      <c r="B5" s="180" t="s">
        <v>6</v>
      </c>
      <c r="C5" s="180" t="s">
        <v>7</v>
      </c>
      <c r="D5" s="180" t="s">
        <v>81</v>
      </c>
      <c r="E5" s="180" t="s">
        <v>7</v>
      </c>
      <c r="F5" s="180" t="s">
        <v>8</v>
      </c>
      <c r="G5" s="180" t="s">
        <v>82</v>
      </c>
      <c r="H5" s="180" t="s">
        <v>81</v>
      </c>
      <c r="I5" s="180" t="s">
        <v>83</v>
      </c>
      <c r="J5" s="181"/>
    </row>
    <row r="6" s="169" customFormat="1" ht="18" customHeight="1" spans="1:10">
      <c r="A6" s="90" t="s">
        <v>9</v>
      </c>
      <c r="B6" s="204">
        <f>SUM(B7:B19)</f>
        <v>61793</v>
      </c>
      <c r="C6" s="200" t="e">
        <f>B6/#REF!*100-100</f>
        <v>#REF!</v>
      </c>
      <c r="D6" s="204">
        <f>SUM(D7:D19)</f>
        <v>66500</v>
      </c>
      <c r="E6" s="200">
        <f t="shared" ref="E6:E31" si="0">D6/B6*100-100</f>
        <v>7.61736766300389</v>
      </c>
      <c r="F6" s="182" t="s">
        <v>10</v>
      </c>
      <c r="G6" s="183">
        <v>33983</v>
      </c>
      <c r="H6" s="184">
        <v>28964</v>
      </c>
      <c r="I6" s="184">
        <f t="shared" ref="I6:I16" si="1">H6/G6*100-100</f>
        <v>-14.7691492805226</v>
      </c>
      <c r="J6" s="185"/>
    </row>
    <row r="7" s="170" customFormat="1" ht="18" customHeight="1" spans="1:10">
      <c r="A7" s="205" t="s">
        <v>11</v>
      </c>
      <c r="B7" s="206">
        <v>30504</v>
      </c>
      <c r="C7" s="200" t="e">
        <f>B7/#REF!*100-100</f>
        <v>#REF!</v>
      </c>
      <c r="D7" s="188">
        <v>32150</v>
      </c>
      <c r="E7" s="207">
        <f t="shared" si="0"/>
        <v>5.39601363755573</v>
      </c>
      <c r="F7" s="186" t="s">
        <v>12</v>
      </c>
      <c r="G7" s="187">
        <v>10747</v>
      </c>
      <c r="H7" s="188">
        <v>11392</v>
      </c>
      <c r="I7" s="184">
        <f t="shared" si="1"/>
        <v>6.00167488601471</v>
      </c>
      <c r="J7" s="99"/>
    </row>
    <row r="8" s="170" customFormat="1" ht="18" customHeight="1" spans="1:10">
      <c r="A8" s="205" t="s">
        <v>13</v>
      </c>
      <c r="B8" s="206">
        <v>5153</v>
      </c>
      <c r="C8" s="200" t="e">
        <f>B8/#REF!*100-100</f>
        <v>#REF!</v>
      </c>
      <c r="D8" s="188">
        <v>6400</v>
      </c>
      <c r="E8" s="207">
        <f t="shared" si="0"/>
        <v>24.1994954395498</v>
      </c>
      <c r="F8" s="186" t="s">
        <v>14</v>
      </c>
      <c r="G8" s="187">
        <v>37142</v>
      </c>
      <c r="H8" s="188">
        <v>48164</v>
      </c>
      <c r="I8" s="184">
        <f t="shared" si="1"/>
        <v>29.6753001992354</v>
      </c>
      <c r="J8" s="99"/>
    </row>
    <row r="9" s="170" customFormat="1" ht="18" customHeight="1" spans="1:10">
      <c r="A9" s="205" t="s">
        <v>15</v>
      </c>
      <c r="B9" s="188">
        <v>843</v>
      </c>
      <c r="C9" s="200" t="e">
        <f>B9/#REF!*100-100</f>
        <v>#REF!</v>
      </c>
      <c r="D9" s="188">
        <v>900</v>
      </c>
      <c r="E9" s="207">
        <f t="shared" si="0"/>
        <v>6.76156583629893</v>
      </c>
      <c r="F9" s="186" t="s">
        <v>16</v>
      </c>
      <c r="G9" s="187">
        <v>1211</v>
      </c>
      <c r="H9" s="188">
        <v>6691</v>
      </c>
      <c r="I9" s="184">
        <f t="shared" si="1"/>
        <v>452.51857968621</v>
      </c>
      <c r="J9" s="99"/>
    </row>
    <row r="10" s="170" customFormat="1" ht="18" customHeight="1" spans="1:10">
      <c r="A10" s="205" t="s">
        <v>17</v>
      </c>
      <c r="B10" s="206">
        <v>5745</v>
      </c>
      <c r="C10" s="200" t="e">
        <f>B10/#REF!*100-100</f>
        <v>#REF!</v>
      </c>
      <c r="D10" s="188">
        <v>6500</v>
      </c>
      <c r="E10" s="207">
        <f t="shared" si="0"/>
        <v>13.141862489121</v>
      </c>
      <c r="F10" s="186" t="s">
        <v>18</v>
      </c>
      <c r="G10" s="187">
        <v>2976</v>
      </c>
      <c r="H10" s="188">
        <v>3436</v>
      </c>
      <c r="I10" s="184">
        <f t="shared" si="1"/>
        <v>15.4569892473118</v>
      </c>
      <c r="J10" s="99"/>
    </row>
    <row r="11" s="170" customFormat="1" ht="18" customHeight="1" spans="1:10">
      <c r="A11" s="205" t="s">
        <v>19</v>
      </c>
      <c r="B11" s="206">
        <v>2414</v>
      </c>
      <c r="C11" s="200" t="e">
        <f>B11/#REF!*100-100</f>
        <v>#REF!</v>
      </c>
      <c r="D11" s="188">
        <v>2800</v>
      </c>
      <c r="E11" s="207">
        <f t="shared" si="0"/>
        <v>15.990057995029</v>
      </c>
      <c r="F11" s="186" t="s">
        <v>20</v>
      </c>
      <c r="G11" s="187">
        <v>42168</v>
      </c>
      <c r="H11" s="188">
        <v>37609</v>
      </c>
      <c r="I11" s="184">
        <f t="shared" si="1"/>
        <v>-10.8115158413963</v>
      </c>
      <c r="J11" s="99"/>
    </row>
    <row r="12" s="170" customFormat="1" ht="18" customHeight="1" spans="1:10">
      <c r="A12" s="205" t="s">
        <v>21</v>
      </c>
      <c r="B12" s="206">
        <v>2900</v>
      </c>
      <c r="C12" s="200" t="e">
        <f>B12/#REF!*100-100</f>
        <v>#REF!</v>
      </c>
      <c r="D12" s="188">
        <v>3000</v>
      </c>
      <c r="E12" s="207">
        <f t="shared" si="0"/>
        <v>3.44827586206897</v>
      </c>
      <c r="F12" s="186" t="s">
        <v>22</v>
      </c>
      <c r="G12" s="187">
        <v>30141</v>
      </c>
      <c r="H12" s="188">
        <v>32261</v>
      </c>
      <c r="I12" s="184">
        <f t="shared" si="1"/>
        <v>7.03360870574966</v>
      </c>
      <c r="J12" s="99"/>
    </row>
    <row r="13" s="170" customFormat="1" ht="18" customHeight="1" spans="1:10">
      <c r="A13" s="205" t="s">
        <v>23</v>
      </c>
      <c r="B13" s="206">
        <v>6969</v>
      </c>
      <c r="C13" s="200" t="e">
        <f>B13/#REF!*100-100</f>
        <v>#REF!</v>
      </c>
      <c r="D13" s="188">
        <v>7750</v>
      </c>
      <c r="E13" s="207">
        <f t="shared" si="0"/>
        <v>11.2067728511982</v>
      </c>
      <c r="F13" s="186" t="s">
        <v>24</v>
      </c>
      <c r="G13" s="187">
        <v>2898</v>
      </c>
      <c r="H13" s="188">
        <v>12635</v>
      </c>
      <c r="I13" s="184">
        <f t="shared" si="1"/>
        <v>335.990338164251</v>
      </c>
      <c r="J13" s="99"/>
    </row>
    <row r="14" s="170" customFormat="1" ht="18" customHeight="1" spans="1:10">
      <c r="A14" s="205" t="s">
        <v>25</v>
      </c>
      <c r="B14" s="206">
        <v>713</v>
      </c>
      <c r="C14" s="200" t="e">
        <f>B14/#REF!*100-100</f>
        <v>#REF!</v>
      </c>
      <c r="D14" s="188">
        <v>600</v>
      </c>
      <c r="E14" s="207">
        <f t="shared" si="0"/>
        <v>-15.8485273492286</v>
      </c>
      <c r="F14" s="186" t="s">
        <v>26</v>
      </c>
      <c r="G14" s="187">
        <v>12049</v>
      </c>
      <c r="H14" s="188">
        <v>11172</v>
      </c>
      <c r="I14" s="184">
        <f t="shared" si="1"/>
        <v>-7.27861233297369</v>
      </c>
      <c r="J14" s="99"/>
    </row>
    <row r="15" s="170" customFormat="1" ht="18" customHeight="1" spans="1:10">
      <c r="A15" s="205" t="s">
        <v>27</v>
      </c>
      <c r="B15" s="206">
        <v>1571</v>
      </c>
      <c r="C15" s="200" t="e">
        <f>B15/#REF!*100-100</f>
        <v>#REF!</v>
      </c>
      <c r="D15" s="188">
        <v>1600</v>
      </c>
      <c r="E15" s="207">
        <f t="shared" si="0"/>
        <v>1.84595798854232</v>
      </c>
      <c r="F15" s="186" t="s">
        <v>28</v>
      </c>
      <c r="G15" s="187">
        <v>22390</v>
      </c>
      <c r="H15" s="188">
        <f>36064-317</f>
        <v>35747</v>
      </c>
      <c r="I15" s="184">
        <f t="shared" si="1"/>
        <v>59.6560964716391</v>
      </c>
      <c r="J15" s="99"/>
    </row>
    <row r="16" s="170" customFormat="1" ht="18" customHeight="1" spans="1:10">
      <c r="A16" s="205" t="s">
        <v>29</v>
      </c>
      <c r="B16" s="206">
        <v>3227</v>
      </c>
      <c r="C16" s="200" t="e">
        <f>B16/#REF!*100-100</f>
        <v>#REF!</v>
      </c>
      <c r="D16" s="188">
        <v>2700</v>
      </c>
      <c r="E16" s="207">
        <f t="shared" si="0"/>
        <v>-16.3309575457081</v>
      </c>
      <c r="F16" s="186" t="s">
        <v>30</v>
      </c>
      <c r="G16" s="187">
        <v>1791</v>
      </c>
      <c r="H16" s="188">
        <v>3584</v>
      </c>
      <c r="I16" s="184">
        <f t="shared" si="1"/>
        <v>100.111669458403</v>
      </c>
      <c r="J16" s="99"/>
    </row>
    <row r="17" s="170" customFormat="1" ht="18" customHeight="1" spans="1:10">
      <c r="A17" s="205" t="s">
        <v>31</v>
      </c>
      <c r="B17" s="206">
        <v>379</v>
      </c>
      <c r="C17" s="200" t="e">
        <f>B17/#REF!*100-100</f>
        <v>#REF!</v>
      </c>
      <c r="D17" s="188">
        <v>500</v>
      </c>
      <c r="E17" s="207">
        <f t="shared" si="0"/>
        <v>31.9261213720316</v>
      </c>
      <c r="F17" s="186" t="s">
        <v>84</v>
      </c>
      <c r="G17" s="187"/>
      <c r="H17" s="188">
        <v>3740</v>
      </c>
      <c r="I17" s="184"/>
      <c r="J17" s="99"/>
    </row>
    <row r="18" s="170" customFormat="1" ht="18" customHeight="1" spans="1:10">
      <c r="A18" s="205" t="s">
        <v>33</v>
      </c>
      <c r="B18" s="206">
        <v>1152</v>
      </c>
      <c r="C18" s="200" t="e">
        <f>B18/#REF!*100-100</f>
        <v>#REF!</v>
      </c>
      <c r="D18" s="188">
        <v>1400</v>
      </c>
      <c r="E18" s="207">
        <f t="shared" si="0"/>
        <v>21.5277777777778</v>
      </c>
      <c r="F18" s="186" t="s">
        <v>34</v>
      </c>
      <c r="G18" s="187">
        <v>268</v>
      </c>
      <c r="H18" s="188">
        <v>787</v>
      </c>
      <c r="I18" s="184"/>
      <c r="J18" s="99"/>
    </row>
    <row r="19" s="170" customFormat="1" ht="18" customHeight="1" spans="1:10">
      <c r="A19" s="205" t="s">
        <v>35</v>
      </c>
      <c r="B19" s="206">
        <v>223</v>
      </c>
      <c r="C19" s="200" t="e">
        <f>B19/#REF!*100-100</f>
        <v>#REF!</v>
      </c>
      <c r="D19" s="188">
        <v>200</v>
      </c>
      <c r="E19" s="207">
        <f t="shared" si="0"/>
        <v>-10.3139013452915</v>
      </c>
      <c r="F19" s="186" t="s">
        <v>36</v>
      </c>
      <c r="G19" s="187"/>
      <c r="H19" s="188"/>
      <c r="I19" s="184"/>
      <c r="J19" s="99"/>
    </row>
    <row r="20" s="169" customFormat="1" ht="18" customHeight="1" spans="1:10">
      <c r="A20" s="90" t="s">
        <v>37</v>
      </c>
      <c r="B20" s="91">
        <f>B21+B25+B26+B27+B28+B30+B29</f>
        <v>20958</v>
      </c>
      <c r="C20" s="200" t="e">
        <f>B20/#REF!*100-100</f>
        <v>#REF!</v>
      </c>
      <c r="D20" s="91">
        <f>D21+D25+D26+D27+D28+D30+D29</f>
        <v>18700</v>
      </c>
      <c r="E20" s="200">
        <f t="shared" si="0"/>
        <v>-10.773928810001</v>
      </c>
      <c r="F20" s="186" t="s">
        <v>38</v>
      </c>
      <c r="G20" s="187">
        <v>1509</v>
      </c>
      <c r="H20" s="188">
        <v>2866</v>
      </c>
      <c r="I20" s="184">
        <f t="shared" ref="I20:I24" si="2">H20/G20*100-100</f>
        <v>89.9271040424122</v>
      </c>
      <c r="J20" s="189"/>
    </row>
    <row r="21" s="170" customFormat="1" ht="18" customHeight="1" spans="1:10">
      <c r="A21" s="205" t="s">
        <v>39</v>
      </c>
      <c r="B21" s="206">
        <v>3613</v>
      </c>
      <c r="C21" s="200" t="e">
        <f>B21/#REF!*100-100</f>
        <v>#REF!</v>
      </c>
      <c r="D21" s="188">
        <v>4450</v>
      </c>
      <c r="E21" s="207">
        <f t="shared" si="0"/>
        <v>23.1663437586493</v>
      </c>
      <c r="F21" s="186" t="s">
        <v>40</v>
      </c>
      <c r="G21" s="187">
        <v>18829</v>
      </c>
      <c r="H21" s="188">
        <f>17586</f>
        <v>17586</v>
      </c>
      <c r="I21" s="184">
        <f t="shared" si="2"/>
        <v>-6.60151893355993</v>
      </c>
      <c r="J21" s="189"/>
    </row>
    <row r="22" s="170" customFormat="1" ht="18" customHeight="1" spans="1:10">
      <c r="A22" s="205" t="s">
        <v>41</v>
      </c>
      <c r="B22" s="206">
        <v>3226</v>
      </c>
      <c r="C22" s="200" t="e">
        <f>B22/#REF!*100-100</f>
        <v>#REF!</v>
      </c>
      <c r="D22" s="188">
        <v>4000</v>
      </c>
      <c r="E22" s="207">
        <f t="shared" si="0"/>
        <v>23.9925604463732</v>
      </c>
      <c r="F22" s="186" t="s">
        <v>42</v>
      </c>
      <c r="G22" s="187">
        <v>25</v>
      </c>
      <c r="H22" s="188">
        <v>2029</v>
      </c>
      <c r="I22" s="184">
        <f t="shared" si="2"/>
        <v>8016</v>
      </c>
      <c r="J22" s="99"/>
    </row>
    <row r="23" s="170" customFormat="1" ht="18" customHeight="1" spans="1:10">
      <c r="A23" s="205" t="s">
        <v>43</v>
      </c>
      <c r="B23" s="206">
        <v>250</v>
      </c>
      <c r="C23" s="200" t="e">
        <f>B23/#REF!*100-100</f>
        <v>#REF!</v>
      </c>
      <c r="D23" s="188">
        <v>250</v>
      </c>
      <c r="E23" s="207">
        <f t="shared" si="0"/>
        <v>0</v>
      </c>
      <c r="F23" s="186" t="s">
        <v>44</v>
      </c>
      <c r="G23" s="187">
        <v>1222</v>
      </c>
      <c r="H23" s="188">
        <v>1523</v>
      </c>
      <c r="I23" s="184">
        <f t="shared" si="2"/>
        <v>24.6317512274959</v>
      </c>
      <c r="J23" s="99"/>
    </row>
    <row r="24" s="170" customFormat="1" ht="18" customHeight="1" spans="1:10">
      <c r="A24" s="205" t="s">
        <v>85</v>
      </c>
      <c r="B24" s="206">
        <v>136</v>
      </c>
      <c r="C24" s="200" t="e">
        <f>B24/#REF!*100-100</f>
        <v>#REF!</v>
      </c>
      <c r="D24" s="188">
        <v>200</v>
      </c>
      <c r="E24" s="207">
        <f t="shared" si="0"/>
        <v>47.0588235294118</v>
      </c>
      <c r="F24" s="186" t="s">
        <v>46</v>
      </c>
      <c r="G24" s="187">
        <v>2214</v>
      </c>
      <c r="H24" s="188">
        <v>2300</v>
      </c>
      <c r="I24" s="184">
        <f t="shared" si="2"/>
        <v>3.88437217705511</v>
      </c>
      <c r="J24" s="99"/>
    </row>
    <row r="25" s="170" customFormat="1" ht="18" customHeight="1" spans="1:10">
      <c r="A25" s="205" t="s">
        <v>47</v>
      </c>
      <c r="B25" s="206">
        <v>2163</v>
      </c>
      <c r="C25" s="200" t="e">
        <f>B25/#REF!*100-100</f>
        <v>#REF!</v>
      </c>
      <c r="D25" s="188">
        <v>3251</v>
      </c>
      <c r="E25" s="208">
        <f t="shared" si="0"/>
        <v>50.3005085529357</v>
      </c>
      <c r="F25" s="190" t="s">
        <v>48</v>
      </c>
      <c r="G25" s="191"/>
      <c r="H25" s="192"/>
      <c r="I25" s="193"/>
      <c r="J25" s="194"/>
    </row>
    <row r="26" s="170" customFormat="1" ht="18" customHeight="1" spans="1:10">
      <c r="A26" s="205" t="s">
        <v>49</v>
      </c>
      <c r="B26" s="206">
        <v>4993</v>
      </c>
      <c r="C26" s="200" t="e">
        <f>B26/#REF!*100-100</f>
        <v>#REF!</v>
      </c>
      <c r="D26" s="188">
        <v>3957</v>
      </c>
      <c r="E26" s="207">
        <f t="shared" si="0"/>
        <v>-20.7490486681354</v>
      </c>
      <c r="F26" s="195" t="s">
        <v>50</v>
      </c>
      <c r="G26" s="187">
        <v>11986</v>
      </c>
      <c r="H26" s="188">
        <v>11986</v>
      </c>
      <c r="I26" s="188">
        <f>H26/G26*100-100</f>
        <v>0</v>
      </c>
      <c r="J26" s="99"/>
    </row>
    <row r="27" s="170" customFormat="1" ht="18" customHeight="1" spans="1:10">
      <c r="A27" s="205" t="s">
        <v>51</v>
      </c>
      <c r="B27" s="206">
        <v>97</v>
      </c>
      <c r="C27" s="200" t="e">
        <f>B27/#REF!*100-100</f>
        <v>#REF!</v>
      </c>
      <c r="D27" s="188">
        <v>100</v>
      </c>
      <c r="E27" s="207">
        <f t="shared" si="0"/>
        <v>3.09278350515463</v>
      </c>
      <c r="F27" s="213"/>
      <c r="G27" s="189"/>
      <c r="H27" s="213"/>
      <c r="I27" s="184"/>
      <c r="J27" s="99"/>
    </row>
    <row r="28" s="170" customFormat="1" ht="18" customHeight="1" spans="1:10">
      <c r="A28" s="205" t="s">
        <v>52</v>
      </c>
      <c r="B28" s="206">
        <v>7978</v>
      </c>
      <c r="C28" s="200" t="e">
        <f>B28/#REF!*100-100</f>
        <v>#REF!</v>
      </c>
      <c r="D28" s="188">
        <v>4900</v>
      </c>
      <c r="E28" s="207">
        <f t="shared" si="0"/>
        <v>-38.5810980195538</v>
      </c>
      <c r="F28" s="195"/>
      <c r="G28" s="187"/>
      <c r="H28" s="188"/>
      <c r="I28" s="184"/>
      <c r="J28" s="99"/>
    </row>
    <row r="29" s="170" customFormat="1" ht="18" customHeight="1" spans="1:10">
      <c r="A29" s="205" t="s">
        <v>53</v>
      </c>
      <c r="B29" s="206">
        <v>559</v>
      </c>
      <c r="C29" s="200" t="e">
        <f>B29/#REF!*100-100</f>
        <v>#REF!</v>
      </c>
      <c r="D29" s="188">
        <v>400</v>
      </c>
      <c r="E29" s="207">
        <f t="shared" si="0"/>
        <v>-28.4436493738819</v>
      </c>
      <c r="F29" s="207"/>
      <c r="G29" s="207"/>
      <c r="H29" s="207"/>
      <c r="I29" s="184"/>
      <c r="J29" s="99"/>
    </row>
    <row r="30" s="170" customFormat="1" ht="18" customHeight="1" spans="1:10">
      <c r="A30" s="205" t="s">
        <v>54</v>
      </c>
      <c r="B30" s="206">
        <v>1555</v>
      </c>
      <c r="C30" s="200" t="e">
        <f>B30/#REF!*100-100</f>
        <v>#REF!</v>
      </c>
      <c r="D30" s="188">
        <v>1642</v>
      </c>
      <c r="E30" s="207">
        <f t="shared" si="0"/>
        <v>5.59485530546624</v>
      </c>
      <c r="F30" s="207"/>
      <c r="G30" s="207"/>
      <c r="H30" s="207"/>
      <c r="I30" s="184"/>
      <c r="J30" s="99"/>
    </row>
    <row r="31" s="171" customFormat="1" ht="18" customHeight="1" spans="1:10">
      <c r="A31" s="92" t="s">
        <v>86</v>
      </c>
      <c r="B31" s="209">
        <f>B6+B20</f>
        <v>82751</v>
      </c>
      <c r="C31" s="200" t="e">
        <f>B31/#REF!*100-100</f>
        <v>#REF!</v>
      </c>
      <c r="D31" s="209">
        <f>D6+D20</f>
        <v>85200</v>
      </c>
      <c r="E31" s="200">
        <f t="shared" si="0"/>
        <v>2.95948085219513</v>
      </c>
      <c r="F31" s="92" t="s">
        <v>87</v>
      </c>
      <c r="G31" s="196">
        <f>SUM(G6:G26)</f>
        <v>233549</v>
      </c>
      <c r="H31" s="196">
        <f>SUM(H6:H26)</f>
        <v>274472</v>
      </c>
      <c r="I31" s="197">
        <f t="shared" ref="I31:I34" si="3">H31/G31*100-100</f>
        <v>17.5222330217642</v>
      </c>
      <c r="J31" s="99"/>
    </row>
    <row r="32" s="169" customFormat="1" ht="18" customHeight="1" spans="1:10">
      <c r="A32" s="90" t="s">
        <v>88</v>
      </c>
      <c r="B32" s="91">
        <f>SUM(B33+B37+B46)</f>
        <v>151033</v>
      </c>
      <c r="C32" s="91" t="e">
        <f>SUM(C33+C37+C46)</f>
        <v>#REF!</v>
      </c>
      <c r="D32" s="91">
        <f>SUM(D33+D37+D46)</f>
        <v>192112</v>
      </c>
      <c r="E32" s="200"/>
      <c r="F32" s="198" t="s">
        <v>58</v>
      </c>
      <c r="G32" s="196">
        <f>SUM(G33:G34)</f>
        <v>2500</v>
      </c>
      <c r="H32" s="196">
        <f>SUM(H33:H34)</f>
        <v>2840</v>
      </c>
      <c r="I32" s="197">
        <f t="shared" si="3"/>
        <v>13.6</v>
      </c>
      <c r="J32" s="199"/>
    </row>
    <row r="33" s="169" customFormat="1" ht="18" customHeight="1" spans="1:10">
      <c r="A33" s="90" t="s">
        <v>89</v>
      </c>
      <c r="B33" s="91">
        <f>B34+B35+B36</f>
        <v>20091</v>
      </c>
      <c r="C33" s="207"/>
      <c r="D33" s="91">
        <v>20091</v>
      </c>
      <c r="E33" s="200">
        <v>0</v>
      </c>
      <c r="F33" s="200" t="s">
        <v>90</v>
      </c>
      <c r="G33" s="200"/>
      <c r="H33" s="196"/>
      <c r="I33" s="197"/>
      <c r="J33" s="199"/>
    </row>
    <row r="34" s="170" customFormat="1" ht="18" customHeight="1" spans="1:10">
      <c r="A34" s="97" t="s">
        <v>91</v>
      </c>
      <c r="B34" s="98">
        <f>1996+17490</f>
        <v>19486</v>
      </c>
      <c r="C34" s="207" t="e">
        <f>B34/#REF!*100-100</f>
        <v>#REF!</v>
      </c>
      <c r="D34" s="98">
        <f>1996+17490</f>
        <v>19486</v>
      </c>
      <c r="E34" s="207"/>
      <c r="F34" s="200" t="s">
        <v>92</v>
      </c>
      <c r="G34" s="200">
        <v>2500</v>
      </c>
      <c r="H34" s="196">
        <v>2840</v>
      </c>
      <c r="I34" s="197">
        <f t="shared" si="3"/>
        <v>13.6</v>
      </c>
      <c r="J34" s="99"/>
    </row>
    <row r="35" s="170" customFormat="1" ht="18" customHeight="1" spans="1:10">
      <c r="A35" s="97" t="s">
        <v>93</v>
      </c>
      <c r="B35" s="98">
        <v>474</v>
      </c>
      <c r="C35" s="207" t="e">
        <f>B35/#REF!*100-100</f>
        <v>#REF!</v>
      </c>
      <c r="D35" s="98">
        <v>474</v>
      </c>
      <c r="E35" s="207"/>
      <c r="F35" s="200"/>
      <c r="G35" s="200"/>
      <c r="H35" s="196"/>
      <c r="I35" s="197"/>
      <c r="J35" s="99"/>
    </row>
    <row r="36" s="170" customFormat="1" ht="18" customHeight="1" spans="1:10">
      <c r="A36" s="102" t="s">
        <v>94</v>
      </c>
      <c r="B36" s="98">
        <v>131</v>
      </c>
      <c r="C36" s="207" t="e">
        <f>B36/#REF!*100-100</f>
        <v>#REF!</v>
      </c>
      <c r="D36" s="98">
        <v>131</v>
      </c>
      <c r="E36" s="207"/>
      <c r="F36" s="200"/>
      <c r="G36" s="200"/>
      <c r="H36" s="196"/>
      <c r="I36" s="197"/>
      <c r="J36" s="92"/>
    </row>
    <row r="37" s="170" customFormat="1" ht="18" customHeight="1" spans="1:10">
      <c r="A37" s="103" t="s">
        <v>95</v>
      </c>
      <c r="B37" s="98">
        <v>77955</v>
      </c>
      <c r="C37" s="98" t="e">
        <f>SUM(C38:C45)</f>
        <v>#REF!</v>
      </c>
      <c r="D37" s="98">
        <f>SUM(D38:D45)</f>
        <v>89025</v>
      </c>
      <c r="E37" s="207"/>
      <c r="F37" s="200"/>
      <c r="G37" s="200"/>
      <c r="H37" s="196"/>
      <c r="I37" s="197"/>
      <c r="J37" s="92"/>
    </row>
    <row r="38" s="170" customFormat="1" ht="40" customHeight="1" spans="1:10">
      <c r="A38" s="97" t="s">
        <v>96</v>
      </c>
      <c r="B38" s="98">
        <v>3849</v>
      </c>
      <c r="C38" s="207" t="e">
        <f>B38/#REF!*100-100</f>
        <v>#REF!</v>
      </c>
      <c r="D38" s="98">
        <f>-916+129+109+4523+1544+397+659+9000-2109</f>
        <v>13336</v>
      </c>
      <c r="E38" s="207"/>
      <c r="F38" s="198"/>
      <c r="G38" s="214"/>
      <c r="H38" s="196"/>
      <c r="I38" s="197"/>
      <c r="J38" s="99"/>
    </row>
    <row r="39" s="170" customFormat="1" ht="18" customHeight="1" spans="1:10">
      <c r="A39" s="97" t="s">
        <v>97</v>
      </c>
      <c r="B39" s="98">
        <v>61253</v>
      </c>
      <c r="C39" s="207" t="e">
        <f>B39/#REF!*100-100</f>
        <v>#REF!</v>
      </c>
      <c r="D39" s="98">
        <v>62797</v>
      </c>
      <c r="E39" s="207"/>
      <c r="F39" s="200"/>
      <c r="G39" s="200"/>
      <c r="H39" s="196"/>
      <c r="I39" s="197"/>
      <c r="J39" s="99"/>
    </row>
    <row r="40" s="170" customFormat="1" ht="18" customHeight="1" spans="1:10">
      <c r="A40" s="97" t="s">
        <v>98</v>
      </c>
      <c r="B40" s="98">
        <v>837</v>
      </c>
      <c r="C40" s="207" t="e">
        <f>B40/#REF!*100-100</f>
        <v>#REF!</v>
      </c>
      <c r="D40" s="98">
        <f>169+668</f>
        <v>837</v>
      </c>
      <c r="E40" s="207"/>
      <c r="F40" s="200"/>
      <c r="G40" s="200"/>
      <c r="H40" s="196"/>
      <c r="I40" s="197"/>
      <c r="J40" s="92"/>
    </row>
    <row r="41" s="170" customFormat="1" ht="18" customHeight="1" spans="1:10">
      <c r="A41" s="97" t="s">
        <v>99</v>
      </c>
      <c r="B41" s="98">
        <v>10947</v>
      </c>
      <c r="C41" s="207" t="e">
        <f>B41/#REF!*100-100</f>
        <v>#REF!</v>
      </c>
      <c r="D41" s="98">
        <v>10947</v>
      </c>
      <c r="E41" s="207"/>
      <c r="F41" s="200"/>
      <c r="G41" s="200"/>
      <c r="H41" s="196"/>
      <c r="I41" s="197"/>
      <c r="J41" s="99"/>
    </row>
    <row r="42" s="170" customFormat="1" ht="18" customHeight="1" spans="1:10">
      <c r="A42" s="97" t="s">
        <v>100</v>
      </c>
      <c r="B42" s="98">
        <v>826</v>
      </c>
      <c r="C42" s="207" t="e">
        <f>B42/#REF!*100-100</f>
        <v>#REF!</v>
      </c>
      <c r="D42" s="98">
        <v>826</v>
      </c>
      <c r="E42" s="207"/>
      <c r="F42" s="200"/>
      <c r="G42" s="200"/>
      <c r="H42" s="196"/>
      <c r="I42" s="197"/>
      <c r="J42" s="99"/>
    </row>
    <row r="43" s="170" customFormat="1" ht="18" customHeight="1" spans="1:10">
      <c r="A43" s="97" t="s">
        <v>101</v>
      </c>
      <c r="B43" s="98">
        <v>84</v>
      </c>
      <c r="C43" s="207" t="e">
        <f>B43/#REF!*100-100</f>
        <v>#REF!</v>
      </c>
      <c r="D43" s="98">
        <v>123</v>
      </c>
      <c r="E43" s="207"/>
      <c r="F43" s="200"/>
      <c r="G43" s="200"/>
      <c r="H43" s="196"/>
      <c r="I43" s="197"/>
      <c r="J43" s="99"/>
    </row>
    <row r="44" s="170" customFormat="1" ht="18" customHeight="1" spans="1:10">
      <c r="A44" s="97" t="s">
        <v>102</v>
      </c>
      <c r="B44" s="98">
        <v>77</v>
      </c>
      <c r="C44" s="207" t="e">
        <f>B44/#REF!*100-100</f>
        <v>#REF!</v>
      </c>
      <c r="D44" s="98">
        <v>77</v>
      </c>
      <c r="E44" s="207"/>
      <c r="F44" s="200"/>
      <c r="G44" s="200"/>
      <c r="H44" s="196"/>
      <c r="I44" s="197"/>
      <c r="J44" s="99"/>
    </row>
    <row r="45" s="170" customFormat="1" ht="18" customHeight="1" spans="1:10">
      <c r="A45" s="97" t="s">
        <v>103</v>
      </c>
      <c r="B45" s="98">
        <v>82</v>
      </c>
      <c r="C45" s="207" t="e">
        <f>B45/#REF!*100-100</f>
        <v>#REF!</v>
      </c>
      <c r="D45" s="98">
        <v>82</v>
      </c>
      <c r="E45" s="207"/>
      <c r="F45" s="200"/>
      <c r="G45" s="200"/>
      <c r="H45" s="196"/>
      <c r="I45" s="197"/>
      <c r="J45" s="99"/>
    </row>
    <row r="46" s="170" customFormat="1" ht="18" customHeight="1" spans="1:10">
      <c r="A46" s="90" t="s">
        <v>104</v>
      </c>
      <c r="B46" s="98">
        <v>52987</v>
      </c>
      <c r="C46" s="207"/>
      <c r="D46" s="98">
        <v>82996</v>
      </c>
      <c r="E46" s="200"/>
      <c r="F46" s="200"/>
      <c r="G46" s="200"/>
      <c r="H46" s="196"/>
      <c r="I46" s="197"/>
      <c r="J46" s="99"/>
    </row>
    <row r="47" s="172" customFormat="1" ht="18" customHeight="1" spans="1:10">
      <c r="A47" s="92" t="s">
        <v>105</v>
      </c>
      <c r="B47" s="210">
        <f>SUM(B31+B32)</f>
        <v>233784</v>
      </c>
      <c r="C47" s="210" t="e">
        <f>SUM(C31+C32)</f>
        <v>#REF!</v>
      </c>
      <c r="D47" s="210">
        <f>SUM(D31+D32)</f>
        <v>277312</v>
      </c>
      <c r="E47" s="200">
        <v>16.8</v>
      </c>
      <c r="F47" s="92" t="s">
        <v>106</v>
      </c>
      <c r="G47" s="196">
        <f>G31+G32</f>
        <v>236049</v>
      </c>
      <c r="H47" s="196">
        <f>H31+H32</f>
        <v>277312</v>
      </c>
      <c r="I47" s="197">
        <f>H47/G47*100-100</f>
        <v>17.4806925680685</v>
      </c>
      <c r="J47" s="99"/>
    </row>
    <row r="48" s="172" customFormat="1" spans="1:10">
      <c r="A48" s="211" t="s">
        <v>107</v>
      </c>
      <c r="B48" s="211"/>
      <c r="C48" s="211"/>
      <c r="D48" s="211"/>
      <c r="E48" s="201"/>
      <c r="F48" s="201"/>
      <c r="G48" s="201"/>
      <c r="H48" s="201"/>
      <c r="I48" s="201"/>
      <c r="J48" s="173"/>
    </row>
    <row r="49" s="167" customFormat="1" spans="1:10">
      <c r="A49" s="172"/>
      <c r="B49" s="168"/>
      <c r="C49" s="168"/>
      <c r="D49" s="168"/>
      <c r="E49" s="168"/>
      <c r="F49" s="168"/>
      <c r="G49" s="168"/>
      <c r="H49" s="168"/>
      <c r="I49" s="168"/>
      <c r="J49" s="173"/>
    </row>
  </sheetData>
  <mergeCells count="6">
    <mergeCell ref="A2:J2"/>
    <mergeCell ref="H3:J3"/>
    <mergeCell ref="A4:E4"/>
    <mergeCell ref="F4:I4"/>
    <mergeCell ref="A48:D48"/>
    <mergeCell ref="J4:J5"/>
  </mergeCells>
  <pageMargins left="0.751388888888889" right="0.751388888888889" top="0.55" bottom="0.471527777777778" header="0.5" footer="0.275"/>
  <pageSetup paperSize="9" orientation="landscape" horizontalDpi="600"/>
  <headerFooter>
    <oddFooter>&amp;C第 &amp;P 页，共 &amp;N 页</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8"/>
  <sheetViews>
    <sheetView topLeftCell="A31" workbookViewId="0">
      <selection activeCell="C45" sqref="C45"/>
    </sheetView>
  </sheetViews>
  <sheetFormatPr defaultColWidth="9" defaultRowHeight="15.75" outlineLevelCol="4"/>
  <cols>
    <col min="1" max="1" width="44.1333333333333" style="167" customWidth="1"/>
    <col min="2" max="2" width="10.6333333333333" style="173" customWidth="1"/>
    <col min="3" max="3" width="12.225" style="173" customWidth="1"/>
    <col min="4" max="4" width="10" style="173" customWidth="1"/>
    <col min="5" max="5" width="11" style="173" customWidth="1"/>
    <col min="6" max="16379" width="9" style="167"/>
  </cols>
  <sheetData>
    <row r="1" s="167" customFormat="1" ht="30" customHeight="1" spans="1:5">
      <c r="A1" s="174" t="s">
        <v>108</v>
      </c>
      <c r="B1" s="174"/>
      <c r="C1" s="174"/>
      <c r="D1" s="174"/>
      <c r="E1" s="174"/>
    </row>
    <row r="2" s="167" customFormat="1" ht="16.5" customHeight="1" spans="1:5">
      <c r="A2" s="202"/>
      <c r="B2" s="175"/>
      <c r="C2" s="175"/>
      <c r="D2" s="175"/>
      <c r="E2" s="203"/>
    </row>
    <row r="3" s="167" customFormat="1" ht="21" customHeight="1" spans="1:5">
      <c r="A3" s="180" t="s">
        <v>2</v>
      </c>
      <c r="B3" s="180"/>
      <c r="C3" s="180"/>
      <c r="D3" s="180"/>
      <c r="E3" s="180" t="s">
        <v>79</v>
      </c>
    </row>
    <row r="4" s="168" customFormat="1" ht="33" customHeight="1" spans="1:5">
      <c r="A4" s="180" t="s">
        <v>80</v>
      </c>
      <c r="B4" s="180" t="s">
        <v>6</v>
      </c>
      <c r="C4" s="180" t="s">
        <v>81</v>
      </c>
      <c r="D4" s="180" t="s">
        <v>7</v>
      </c>
      <c r="E4" s="181"/>
    </row>
    <row r="5" s="169" customFormat="1" ht="18" customHeight="1" spans="1:5">
      <c r="A5" s="90" t="s">
        <v>9</v>
      </c>
      <c r="B5" s="204">
        <f>SUM(B6:B18)</f>
        <v>61793</v>
      </c>
      <c r="C5" s="204">
        <f>SUM(C6:C18)</f>
        <v>66500</v>
      </c>
      <c r="D5" s="200">
        <f t="shared" ref="D5:D30" si="0">C5/B5*100-100</f>
        <v>7.61736766300389</v>
      </c>
      <c r="E5" s="185"/>
    </row>
    <row r="6" s="170" customFormat="1" ht="18" customHeight="1" spans="1:5">
      <c r="A6" s="205" t="s">
        <v>11</v>
      </c>
      <c r="B6" s="206">
        <v>30504</v>
      </c>
      <c r="C6" s="188">
        <v>32150</v>
      </c>
      <c r="D6" s="207">
        <f t="shared" si="0"/>
        <v>5.39601363755573</v>
      </c>
      <c r="E6" s="99"/>
    </row>
    <row r="7" s="170" customFormat="1" ht="18" customHeight="1" spans="1:5">
      <c r="A7" s="205" t="s">
        <v>13</v>
      </c>
      <c r="B7" s="206">
        <v>5153</v>
      </c>
      <c r="C7" s="188">
        <v>6400</v>
      </c>
      <c r="D7" s="207">
        <f t="shared" si="0"/>
        <v>24.1994954395498</v>
      </c>
      <c r="E7" s="99"/>
    </row>
    <row r="8" s="170" customFormat="1" ht="18" customHeight="1" spans="1:5">
      <c r="A8" s="205" t="s">
        <v>15</v>
      </c>
      <c r="B8" s="188">
        <v>843</v>
      </c>
      <c r="C8" s="188">
        <v>900</v>
      </c>
      <c r="D8" s="207">
        <f t="shared" si="0"/>
        <v>6.76156583629893</v>
      </c>
      <c r="E8" s="99"/>
    </row>
    <row r="9" s="170" customFormat="1" ht="18" customHeight="1" spans="1:5">
      <c r="A9" s="205" t="s">
        <v>17</v>
      </c>
      <c r="B9" s="206">
        <v>5745</v>
      </c>
      <c r="C9" s="188">
        <v>6500</v>
      </c>
      <c r="D9" s="207">
        <f t="shared" si="0"/>
        <v>13.141862489121</v>
      </c>
      <c r="E9" s="99"/>
    </row>
    <row r="10" s="170" customFormat="1" ht="18" customHeight="1" spans="1:5">
      <c r="A10" s="205" t="s">
        <v>19</v>
      </c>
      <c r="B10" s="206">
        <v>2414</v>
      </c>
      <c r="C10" s="188">
        <v>2800</v>
      </c>
      <c r="D10" s="207">
        <f t="shared" si="0"/>
        <v>15.990057995029</v>
      </c>
      <c r="E10" s="99"/>
    </row>
    <row r="11" s="170" customFormat="1" ht="18" customHeight="1" spans="1:5">
      <c r="A11" s="205" t="s">
        <v>21</v>
      </c>
      <c r="B11" s="206">
        <v>2900</v>
      </c>
      <c r="C11" s="188">
        <v>3000</v>
      </c>
      <c r="D11" s="207">
        <f t="shared" si="0"/>
        <v>3.44827586206897</v>
      </c>
      <c r="E11" s="99"/>
    </row>
    <row r="12" s="170" customFormat="1" ht="18" customHeight="1" spans="1:5">
      <c r="A12" s="205" t="s">
        <v>23</v>
      </c>
      <c r="B12" s="206">
        <v>6969</v>
      </c>
      <c r="C12" s="188">
        <v>7750</v>
      </c>
      <c r="D12" s="207">
        <f t="shared" si="0"/>
        <v>11.2067728511982</v>
      </c>
      <c r="E12" s="99"/>
    </row>
    <row r="13" s="170" customFormat="1" ht="18" customHeight="1" spans="1:5">
      <c r="A13" s="205" t="s">
        <v>25</v>
      </c>
      <c r="B13" s="206">
        <v>713</v>
      </c>
      <c r="C13" s="188">
        <v>600</v>
      </c>
      <c r="D13" s="207">
        <f t="shared" si="0"/>
        <v>-15.8485273492286</v>
      </c>
      <c r="E13" s="99"/>
    </row>
    <row r="14" s="170" customFormat="1" ht="18" customHeight="1" spans="1:5">
      <c r="A14" s="205" t="s">
        <v>27</v>
      </c>
      <c r="B14" s="206">
        <v>1571</v>
      </c>
      <c r="C14" s="188">
        <v>1600</v>
      </c>
      <c r="D14" s="207">
        <f t="shared" si="0"/>
        <v>1.84595798854232</v>
      </c>
      <c r="E14" s="99"/>
    </row>
    <row r="15" s="170" customFormat="1" ht="18" customHeight="1" spans="1:5">
      <c r="A15" s="205" t="s">
        <v>29</v>
      </c>
      <c r="B15" s="206">
        <v>3227</v>
      </c>
      <c r="C15" s="188">
        <v>2700</v>
      </c>
      <c r="D15" s="207">
        <f t="shared" si="0"/>
        <v>-16.3309575457081</v>
      </c>
      <c r="E15" s="99"/>
    </row>
    <row r="16" s="170" customFormat="1" ht="18" customHeight="1" spans="1:5">
      <c r="A16" s="205" t="s">
        <v>31</v>
      </c>
      <c r="B16" s="206">
        <v>379</v>
      </c>
      <c r="C16" s="188">
        <v>500</v>
      </c>
      <c r="D16" s="207">
        <f t="shared" si="0"/>
        <v>31.9261213720316</v>
      </c>
      <c r="E16" s="99"/>
    </row>
    <row r="17" s="170" customFormat="1" ht="18" customHeight="1" spans="1:5">
      <c r="A17" s="205" t="s">
        <v>33</v>
      </c>
      <c r="B17" s="206">
        <v>1152</v>
      </c>
      <c r="C17" s="188">
        <v>1400</v>
      </c>
      <c r="D17" s="207">
        <f t="shared" si="0"/>
        <v>21.5277777777778</v>
      </c>
      <c r="E17" s="99"/>
    </row>
    <row r="18" s="170" customFormat="1" ht="18" customHeight="1" spans="1:5">
      <c r="A18" s="205" t="s">
        <v>35</v>
      </c>
      <c r="B18" s="206">
        <v>223</v>
      </c>
      <c r="C18" s="188">
        <v>200</v>
      </c>
      <c r="D18" s="207">
        <f t="shared" si="0"/>
        <v>-10.3139013452915</v>
      </c>
      <c r="E18" s="99"/>
    </row>
    <row r="19" s="169" customFormat="1" ht="18" customHeight="1" spans="1:5">
      <c r="A19" s="90" t="s">
        <v>37</v>
      </c>
      <c r="B19" s="91">
        <f>B20+B24+B25+B26+B27+B29+B28</f>
        <v>20958</v>
      </c>
      <c r="C19" s="91">
        <f>C20+C24+C25+C26+C27+C29+C28</f>
        <v>18700</v>
      </c>
      <c r="D19" s="200">
        <f t="shared" si="0"/>
        <v>-10.773928810001</v>
      </c>
      <c r="E19" s="189"/>
    </row>
    <row r="20" s="170" customFormat="1" ht="18" customHeight="1" spans="1:5">
      <c r="A20" s="205" t="s">
        <v>39</v>
      </c>
      <c r="B20" s="206">
        <v>3613</v>
      </c>
      <c r="C20" s="188">
        <v>4450</v>
      </c>
      <c r="D20" s="207">
        <f t="shared" si="0"/>
        <v>23.1663437586493</v>
      </c>
      <c r="E20" s="189"/>
    </row>
    <row r="21" s="170" customFormat="1" ht="18" customHeight="1" spans="1:5">
      <c r="A21" s="205" t="s">
        <v>41</v>
      </c>
      <c r="B21" s="206">
        <v>3226</v>
      </c>
      <c r="C21" s="188">
        <v>4000</v>
      </c>
      <c r="D21" s="207">
        <f t="shared" si="0"/>
        <v>23.9925604463732</v>
      </c>
      <c r="E21" s="99"/>
    </row>
    <row r="22" s="170" customFormat="1" ht="18" customHeight="1" spans="1:5">
      <c r="A22" s="205" t="s">
        <v>43</v>
      </c>
      <c r="B22" s="206">
        <v>250</v>
      </c>
      <c r="C22" s="188">
        <v>250</v>
      </c>
      <c r="D22" s="207">
        <f t="shared" si="0"/>
        <v>0</v>
      </c>
      <c r="E22" s="99"/>
    </row>
    <row r="23" s="170" customFormat="1" ht="18" customHeight="1" spans="1:5">
      <c r="A23" s="205" t="s">
        <v>85</v>
      </c>
      <c r="B23" s="206">
        <v>136</v>
      </c>
      <c r="C23" s="188">
        <v>200</v>
      </c>
      <c r="D23" s="207">
        <f t="shared" si="0"/>
        <v>47.0588235294118</v>
      </c>
      <c r="E23" s="99"/>
    </row>
    <row r="24" s="170" customFormat="1" ht="18" customHeight="1" spans="1:5">
      <c r="A24" s="205" t="s">
        <v>47</v>
      </c>
      <c r="B24" s="206">
        <v>2163</v>
      </c>
      <c r="C24" s="188">
        <v>3251</v>
      </c>
      <c r="D24" s="208">
        <f t="shared" si="0"/>
        <v>50.3005085529357</v>
      </c>
      <c r="E24" s="194"/>
    </row>
    <row r="25" s="170" customFormat="1" ht="18" customHeight="1" spans="1:5">
      <c r="A25" s="205" t="s">
        <v>49</v>
      </c>
      <c r="B25" s="206">
        <v>4993</v>
      </c>
      <c r="C25" s="188">
        <v>3957</v>
      </c>
      <c r="D25" s="207">
        <f t="shared" si="0"/>
        <v>-20.7490486681354</v>
      </c>
      <c r="E25" s="99"/>
    </row>
    <row r="26" s="170" customFormat="1" ht="18" customHeight="1" spans="1:5">
      <c r="A26" s="205" t="s">
        <v>51</v>
      </c>
      <c r="B26" s="206">
        <v>97</v>
      </c>
      <c r="C26" s="188">
        <v>100</v>
      </c>
      <c r="D26" s="207">
        <f t="shared" si="0"/>
        <v>3.09278350515463</v>
      </c>
      <c r="E26" s="99"/>
    </row>
    <row r="27" s="170" customFormat="1" ht="18" customHeight="1" spans="1:5">
      <c r="A27" s="205" t="s">
        <v>52</v>
      </c>
      <c r="B27" s="206">
        <v>7978</v>
      </c>
      <c r="C27" s="188">
        <v>4900</v>
      </c>
      <c r="D27" s="207">
        <f t="shared" si="0"/>
        <v>-38.5810980195538</v>
      </c>
      <c r="E27" s="99"/>
    </row>
    <row r="28" s="170" customFormat="1" ht="18" customHeight="1" spans="1:5">
      <c r="A28" s="205" t="s">
        <v>53</v>
      </c>
      <c r="B28" s="206">
        <v>559</v>
      </c>
      <c r="C28" s="188">
        <v>400</v>
      </c>
      <c r="D28" s="207">
        <f t="shared" si="0"/>
        <v>-28.4436493738819</v>
      </c>
      <c r="E28" s="99"/>
    </row>
    <row r="29" s="170" customFormat="1" ht="18" customHeight="1" spans="1:5">
      <c r="A29" s="205" t="s">
        <v>54</v>
      </c>
      <c r="B29" s="206">
        <v>1555</v>
      </c>
      <c r="C29" s="188">
        <v>1642</v>
      </c>
      <c r="D29" s="207">
        <f t="shared" si="0"/>
        <v>5.59485530546624</v>
      </c>
      <c r="E29" s="99"/>
    </row>
    <row r="30" s="171" customFormat="1" ht="18" customHeight="1" spans="1:5">
      <c r="A30" s="92" t="s">
        <v>86</v>
      </c>
      <c r="B30" s="209">
        <f>B5+B19</f>
        <v>82751</v>
      </c>
      <c r="C30" s="209">
        <f>C5+C19</f>
        <v>85200</v>
      </c>
      <c r="D30" s="200">
        <f t="shared" si="0"/>
        <v>2.95948085219513</v>
      </c>
      <c r="E30" s="99"/>
    </row>
    <row r="31" s="169" customFormat="1" ht="18" customHeight="1" spans="1:5">
      <c r="A31" s="90" t="s">
        <v>88</v>
      </c>
      <c r="B31" s="91">
        <f>SUM(B32+B36+B45)</f>
        <v>151033</v>
      </c>
      <c r="C31" s="91">
        <f>SUM(C32+C36+C45)</f>
        <v>192112</v>
      </c>
      <c r="D31" s="200"/>
      <c r="E31" s="199"/>
    </row>
    <row r="32" s="169" customFormat="1" ht="18" customHeight="1" spans="1:5">
      <c r="A32" s="90" t="s">
        <v>89</v>
      </c>
      <c r="B32" s="91">
        <f>B33+B34+B35</f>
        <v>20091</v>
      </c>
      <c r="C32" s="91">
        <v>20091</v>
      </c>
      <c r="D32" s="200">
        <v>0</v>
      </c>
      <c r="E32" s="199"/>
    </row>
    <row r="33" s="170" customFormat="1" ht="18" customHeight="1" spans="1:5">
      <c r="A33" s="97" t="s">
        <v>91</v>
      </c>
      <c r="B33" s="98">
        <f>1996+17490</f>
        <v>19486</v>
      </c>
      <c r="C33" s="98">
        <f>1996+17490</f>
        <v>19486</v>
      </c>
      <c r="D33" s="207"/>
      <c r="E33" s="99"/>
    </row>
    <row r="34" s="170" customFormat="1" ht="18" customHeight="1" spans="1:5">
      <c r="A34" s="97" t="s">
        <v>93</v>
      </c>
      <c r="B34" s="98">
        <v>474</v>
      </c>
      <c r="C34" s="98">
        <v>474</v>
      </c>
      <c r="D34" s="207"/>
      <c r="E34" s="99"/>
    </row>
    <row r="35" s="170" customFormat="1" ht="18" customHeight="1" spans="1:5">
      <c r="A35" s="102" t="s">
        <v>94</v>
      </c>
      <c r="B35" s="98">
        <v>131</v>
      </c>
      <c r="C35" s="98">
        <v>131</v>
      </c>
      <c r="D35" s="207"/>
      <c r="E35" s="92"/>
    </row>
    <row r="36" s="170" customFormat="1" ht="18" customHeight="1" spans="1:5">
      <c r="A36" s="103" t="s">
        <v>95</v>
      </c>
      <c r="B36" s="98">
        <v>77955</v>
      </c>
      <c r="C36" s="98">
        <f>SUM(C37:C44)</f>
        <v>89025</v>
      </c>
      <c r="D36" s="207"/>
      <c r="E36" s="92"/>
    </row>
    <row r="37" s="170" customFormat="1" ht="40" customHeight="1" spans="1:5">
      <c r="A37" s="97" t="s">
        <v>96</v>
      </c>
      <c r="B37" s="98">
        <v>3849</v>
      </c>
      <c r="C37" s="98">
        <f>-916+129+109+4523+1544+397+659+9000-2109</f>
        <v>13336</v>
      </c>
      <c r="D37" s="207"/>
      <c r="E37" s="99"/>
    </row>
    <row r="38" s="170" customFormat="1" ht="18" customHeight="1" spans="1:5">
      <c r="A38" s="97" t="s">
        <v>97</v>
      </c>
      <c r="B38" s="98">
        <v>61253</v>
      </c>
      <c r="C38" s="98">
        <v>62797</v>
      </c>
      <c r="D38" s="207"/>
      <c r="E38" s="99"/>
    </row>
    <row r="39" s="170" customFormat="1" ht="18" customHeight="1" spans="1:5">
      <c r="A39" s="97" t="s">
        <v>98</v>
      </c>
      <c r="B39" s="98">
        <v>837</v>
      </c>
      <c r="C39" s="98">
        <f>169+668</f>
        <v>837</v>
      </c>
      <c r="D39" s="207"/>
      <c r="E39" s="92"/>
    </row>
    <row r="40" s="170" customFormat="1" ht="18" customHeight="1" spans="1:5">
      <c r="A40" s="97" t="s">
        <v>99</v>
      </c>
      <c r="B40" s="98">
        <v>10947</v>
      </c>
      <c r="C40" s="98">
        <v>10947</v>
      </c>
      <c r="D40" s="207"/>
      <c r="E40" s="99"/>
    </row>
    <row r="41" s="170" customFormat="1" ht="18" customHeight="1" spans="1:5">
      <c r="A41" s="97" t="s">
        <v>100</v>
      </c>
      <c r="B41" s="98">
        <v>826</v>
      </c>
      <c r="C41" s="98">
        <v>826</v>
      </c>
      <c r="D41" s="207"/>
      <c r="E41" s="99"/>
    </row>
    <row r="42" s="170" customFormat="1" ht="18" customHeight="1" spans="1:5">
      <c r="A42" s="97" t="s">
        <v>101</v>
      </c>
      <c r="B42" s="98">
        <v>84</v>
      </c>
      <c r="C42" s="98">
        <v>123</v>
      </c>
      <c r="D42" s="207"/>
      <c r="E42" s="99"/>
    </row>
    <row r="43" s="170" customFormat="1" ht="18" customHeight="1" spans="1:5">
      <c r="A43" s="97" t="s">
        <v>102</v>
      </c>
      <c r="B43" s="98">
        <v>77</v>
      </c>
      <c r="C43" s="98">
        <v>77</v>
      </c>
      <c r="D43" s="207"/>
      <c r="E43" s="99"/>
    </row>
    <row r="44" s="170" customFormat="1" ht="18" customHeight="1" spans="1:5">
      <c r="A44" s="97" t="s">
        <v>103</v>
      </c>
      <c r="B44" s="98">
        <v>82</v>
      </c>
      <c r="C44" s="98">
        <v>82</v>
      </c>
      <c r="D44" s="207"/>
      <c r="E44" s="99"/>
    </row>
    <row r="45" s="170" customFormat="1" ht="18" customHeight="1" spans="1:5">
      <c r="A45" s="90" t="s">
        <v>104</v>
      </c>
      <c r="B45" s="98">
        <v>52987</v>
      </c>
      <c r="C45" s="98">
        <v>82996</v>
      </c>
      <c r="D45" s="200"/>
      <c r="E45" s="99"/>
    </row>
    <row r="46" s="172" customFormat="1" ht="18" customHeight="1" spans="1:5">
      <c r="A46" s="92" t="s">
        <v>105</v>
      </c>
      <c r="B46" s="210">
        <f>SUM(B30+B31)</f>
        <v>233784</v>
      </c>
      <c r="C46" s="210">
        <f>SUM(C30+C31)</f>
        <v>277312</v>
      </c>
      <c r="D46" s="200">
        <v>16.8</v>
      </c>
      <c r="E46" s="99"/>
    </row>
    <row r="47" s="172" customFormat="1" spans="1:5">
      <c r="A47" s="211" t="s">
        <v>107</v>
      </c>
      <c r="B47" s="211"/>
      <c r="C47" s="211"/>
      <c r="D47" s="201"/>
      <c r="E47" s="173"/>
    </row>
    <row r="48" s="167" customFormat="1" spans="1:5">
      <c r="A48" s="172"/>
      <c r="B48" s="168"/>
      <c r="C48" s="168"/>
      <c r="D48" s="168"/>
      <c r="E48" s="173"/>
    </row>
  </sheetData>
  <mergeCells count="4">
    <mergeCell ref="A1:E1"/>
    <mergeCell ref="A3:D3"/>
    <mergeCell ref="A47:C47"/>
    <mergeCell ref="E3:E4"/>
  </mergeCells>
  <pageMargins left="0.751388888888889" right="0.751388888888889" top="0.55" bottom="0.471527777777778" header="0.5" footer="0.275"/>
  <pageSetup paperSize="9" orientation="landscape" horizontalDpi="600"/>
  <headerFooter>
    <oddFooter>&amp;C第 &amp;P 页，共 &amp;N 页</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2"/>
  <sheetViews>
    <sheetView topLeftCell="A10" workbookViewId="0">
      <selection activeCell="C30" sqref="C30"/>
    </sheetView>
  </sheetViews>
  <sheetFormatPr defaultColWidth="9" defaultRowHeight="15.75" outlineLevelCol="4"/>
  <cols>
    <col min="1" max="1" width="30.3333333333333" style="173" customWidth="1"/>
    <col min="2" max="2" width="13" style="173" customWidth="1"/>
    <col min="3" max="3" width="13.6666666666667" style="173" customWidth="1"/>
    <col min="4" max="4" width="12.1083333333333" style="173" customWidth="1"/>
    <col min="5" max="5" width="15.6666666666667" style="173" customWidth="1"/>
    <col min="6" max="16379" width="9" style="167"/>
  </cols>
  <sheetData>
    <row r="1" s="167" customFormat="1" ht="30" customHeight="1" spans="1:5">
      <c r="A1" s="174" t="s">
        <v>109</v>
      </c>
      <c r="B1" s="174"/>
      <c r="C1" s="174"/>
      <c r="D1" s="174"/>
      <c r="E1" s="174"/>
    </row>
    <row r="2" s="167" customFormat="1" ht="16.5" customHeight="1" spans="1:5">
      <c r="A2" s="175"/>
      <c r="B2" s="175"/>
      <c r="C2" s="176" t="s">
        <v>1</v>
      </c>
      <c r="D2" s="176"/>
      <c r="E2" s="176"/>
    </row>
    <row r="3" s="167" customFormat="1" ht="21" customHeight="1" spans="1:5">
      <c r="A3" s="177" t="s">
        <v>78</v>
      </c>
      <c r="B3" s="178"/>
      <c r="C3" s="178"/>
      <c r="D3" s="179"/>
      <c r="E3" s="180" t="s">
        <v>79</v>
      </c>
    </row>
    <row r="4" s="168" customFormat="1" ht="33" customHeight="1" spans="1:5">
      <c r="A4" s="180" t="s">
        <v>8</v>
      </c>
      <c r="B4" s="180" t="s">
        <v>82</v>
      </c>
      <c r="C4" s="180" t="s">
        <v>81</v>
      </c>
      <c r="D4" s="180" t="s">
        <v>83</v>
      </c>
      <c r="E4" s="181"/>
    </row>
    <row r="5" s="169" customFormat="1" ht="18" customHeight="1" spans="1:5">
      <c r="A5" s="182" t="s">
        <v>10</v>
      </c>
      <c r="B5" s="183">
        <v>33983</v>
      </c>
      <c r="C5" s="184">
        <v>28964</v>
      </c>
      <c r="D5" s="184">
        <f t="shared" ref="D5:D15" si="0">C5/B5*100-100</f>
        <v>-14.7691492805226</v>
      </c>
      <c r="E5" s="185"/>
    </row>
    <row r="6" s="170" customFormat="1" ht="18" customHeight="1" spans="1:5">
      <c r="A6" s="186" t="s">
        <v>12</v>
      </c>
      <c r="B6" s="187">
        <v>10747</v>
      </c>
      <c r="C6" s="188">
        <v>11392</v>
      </c>
      <c r="D6" s="184">
        <f t="shared" si="0"/>
        <v>6.00167488601471</v>
      </c>
      <c r="E6" s="99"/>
    </row>
    <row r="7" s="170" customFormat="1" ht="18" customHeight="1" spans="1:5">
      <c r="A7" s="186" t="s">
        <v>14</v>
      </c>
      <c r="B7" s="187">
        <v>37142</v>
      </c>
      <c r="C7" s="188">
        <v>48164</v>
      </c>
      <c r="D7" s="184">
        <f t="shared" si="0"/>
        <v>29.6753001992354</v>
      </c>
      <c r="E7" s="99"/>
    </row>
    <row r="8" s="170" customFormat="1" ht="18" customHeight="1" spans="1:5">
      <c r="A8" s="186" t="s">
        <v>16</v>
      </c>
      <c r="B8" s="187">
        <v>1211</v>
      </c>
      <c r="C8" s="188">
        <v>6691</v>
      </c>
      <c r="D8" s="184">
        <f t="shared" si="0"/>
        <v>452.51857968621</v>
      </c>
      <c r="E8" s="99"/>
    </row>
    <row r="9" s="170" customFormat="1" ht="18" customHeight="1" spans="1:5">
      <c r="A9" s="186" t="s">
        <v>18</v>
      </c>
      <c r="B9" s="187">
        <v>2976</v>
      </c>
      <c r="C9" s="188">
        <v>3436</v>
      </c>
      <c r="D9" s="184">
        <f t="shared" si="0"/>
        <v>15.4569892473118</v>
      </c>
      <c r="E9" s="99"/>
    </row>
    <row r="10" s="170" customFormat="1" ht="18" customHeight="1" spans="1:5">
      <c r="A10" s="186" t="s">
        <v>20</v>
      </c>
      <c r="B10" s="187">
        <v>42168</v>
      </c>
      <c r="C10" s="188">
        <v>37609</v>
      </c>
      <c r="D10" s="184">
        <f t="shared" si="0"/>
        <v>-10.8115158413963</v>
      </c>
      <c r="E10" s="99"/>
    </row>
    <row r="11" s="170" customFormat="1" ht="18" customHeight="1" spans="1:5">
      <c r="A11" s="186" t="s">
        <v>22</v>
      </c>
      <c r="B11" s="187">
        <v>30141</v>
      </c>
      <c r="C11" s="188">
        <v>32261</v>
      </c>
      <c r="D11" s="184">
        <f t="shared" si="0"/>
        <v>7.03360870574966</v>
      </c>
      <c r="E11" s="99"/>
    </row>
    <row r="12" s="170" customFormat="1" ht="18" customHeight="1" spans="1:5">
      <c r="A12" s="186" t="s">
        <v>24</v>
      </c>
      <c r="B12" s="187">
        <v>2898</v>
      </c>
      <c r="C12" s="188">
        <v>12635</v>
      </c>
      <c r="D12" s="184">
        <f t="shared" si="0"/>
        <v>335.990338164251</v>
      </c>
      <c r="E12" s="99"/>
    </row>
    <row r="13" s="170" customFormat="1" ht="18" customHeight="1" spans="1:5">
      <c r="A13" s="186" t="s">
        <v>26</v>
      </c>
      <c r="B13" s="187">
        <v>12049</v>
      </c>
      <c r="C13" s="188">
        <v>11172</v>
      </c>
      <c r="D13" s="184">
        <f t="shared" si="0"/>
        <v>-7.27861233297369</v>
      </c>
      <c r="E13" s="99"/>
    </row>
    <row r="14" s="170" customFormat="1" ht="18" customHeight="1" spans="1:5">
      <c r="A14" s="186" t="s">
        <v>28</v>
      </c>
      <c r="B14" s="187">
        <v>22390</v>
      </c>
      <c r="C14" s="188">
        <f>36064-317</f>
        <v>35747</v>
      </c>
      <c r="D14" s="184">
        <f t="shared" si="0"/>
        <v>59.6560964716391</v>
      </c>
      <c r="E14" s="99"/>
    </row>
    <row r="15" s="170" customFormat="1" ht="18" customHeight="1" spans="1:5">
      <c r="A15" s="186" t="s">
        <v>30</v>
      </c>
      <c r="B15" s="187">
        <v>1791</v>
      </c>
      <c r="C15" s="188">
        <v>3584</v>
      </c>
      <c r="D15" s="184">
        <f t="shared" si="0"/>
        <v>100.111669458403</v>
      </c>
      <c r="E15" s="99"/>
    </row>
    <row r="16" s="170" customFormat="1" ht="18" customHeight="1" spans="1:5">
      <c r="A16" s="186" t="s">
        <v>84</v>
      </c>
      <c r="B16" s="187"/>
      <c r="C16" s="188">
        <v>3740</v>
      </c>
      <c r="D16" s="184"/>
      <c r="E16" s="99"/>
    </row>
    <row r="17" s="170" customFormat="1" ht="18" customHeight="1" spans="1:5">
      <c r="A17" s="186" t="s">
        <v>34</v>
      </c>
      <c r="B17" s="187">
        <v>268</v>
      </c>
      <c r="C17" s="188">
        <v>787</v>
      </c>
      <c r="D17" s="184"/>
      <c r="E17" s="99"/>
    </row>
    <row r="18" s="170" customFormat="1" ht="18" customHeight="1" spans="1:5">
      <c r="A18" s="186" t="s">
        <v>36</v>
      </c>
      <c r="B18" s="187"/>
      <c r="C18" s="188"/>
      <c r="D18" s="184"/>
      <c r="E18" s="99"/>
    </row>
    <row r="19" s="169" customFormat="1" ht="18" customHeight="1" spans="1:5">
      <c r="A19" s="186" t="s">
        <v>38</v>
      </c>
      <c r="B19" s="187">
        <v>1509</v>
      </c>
      <c r="C19" s="188">
        <v>2866</v>
      </c>
      <c r="D19" s="184">
        <f t="shared" ref="D19:D23" si="1">C19/B19*100-100</f>
        <v>89.9271040424122</v>
      </c>
      <c r="E19" s="189"/>
    </row>
    <row r="20" s="170" customFormat="1" ht="18" customHeight="1" spans="1:5">
      <c r="A20" s="186" t="s">
        <v>40</v>
      </c>
      <c r="B20" s="187">
        <v>18829</v>
      </c>
      <c r="C20" s="188">
        <f>17586</f>
        <v>17586</v>
      </c>
      <c r="D20" s="184">
        <f t="shared" si="1"/>
        <v>-6.60151893355993</v>
      </c>
      <c r="E20" s="189"/>
    </row>
    <row r="21" s="170" customFormat="1" ht="18" customHeight="1" spans="1:5">
      <c r="A21" s="186" t="s">
        <v>42</v>
      </c>
      <c r="B21" s="187">
        <v>25</v>
      </c>
      <c r="C21" s="188">
        <v>2029</v>
      </c>
      <c r="D21" s="184">
        <f t="shared" si="1"/>
        <v>8016</v>
      </c>
      <c r="E21" s="99"/>
    </row>
    <row r="22" s="170" customFormat="1" ht="18" customHeight="1" spans="1:5">
      <c r="A22" s="186" t="s">
        <v>44</v>
      </c>
      <c r="B22" s="187">
        <v>1222</v>
      </c>
      <c r="C22" s="188">
        <v>1523</v>
      </c>
      <c r="D22" s="184">
        <f t="shared" si="1"/>
        <v>24.6317512274959</v>
      </c>
      <c r="E22" s="99"/>
    </row>
    <row r="23" s="170" customFormat="1" ht="18" customHeight="1" spans="1:5">
      <c r="A23" s="186" t="s">
        <v>46</v>
      </c>
      <c r="B23" s="187">
        <v>2214</v>
      </c>
      <c r="C23" s="188">
        <v>2300</v>
      </c>
      <c r="D23" s="184">
        <f t="shared" si="1"/>
        <v>3.88437217705511</v>
      </c>
      <c r="E23" s="99"/>
    </row>
    <row r="24" s="170" customFormat="1" ht="18" customHeight="1" spans="1:5">
      <c r="A24" s="190" t="s">
        <v>48</v>
      </c>
      <c r="B24" s="191"/>
      <c r="C24" s="192"/>
      <c r="D24" s="193"/>
      <c r="E24" s="194"/>
    </row>
    <row r="25" s="170" customFormat="1" ht="18" customHeight="1" spans="1:5">
      <c r="A25" s="195" t="s">
        <v>50</v>
      </c>
      <c r="B25" s="187">
        <v>11986</v>
      </c>
      <c r="C25" s="188">
        <v>11986</v>
      </c>
      <c r="D25" s="188">
        <f>C25/B25*100-100</f>
        <v>0</v>
      </c>
      <c r="E25" s="99"/>
    </row>
    <row r="26" s="171" customFormat="1" ht="18" customHeight="1" spans="1:5">
      <c r="A26" s="92" t="s">
        <v>87</v>
      </c>
      <c r="B26" s="196">
        <f>SUM(B5:B25)</f>
        <v>233549</v>
      </c>
      <c r="C26" s="196">
        <f>SUM(C5:C25)</f>
        <v>274472</v>
      </c>
      <c r="D26" s="197">
        <f t="shared" ref="D26:D30" si="2">C26/B26*100-100</f>
        <v>17.5222330217642</v>
      </c>
      <c r="E26" s="99"/>
    </row>
    <row r="27" s="169" customFormat="1" ht="18" customHeight="1" spans="1:5">
      <c r="A27" s="198" t="s">
        <v>58</v>
      </c>
      <c r="B27" s="196">
        <f>SUM(B28:B29)</f>
        <v>2500</v>
      </c>
      <c r="C27" s="196">
        <f>SUM(C28:C29)</f>
        <v>2840</v>
      </c>
      <c r="D27" s="197">
        <f t="shared" si="2"/>
        <v>13.6</v>
      </c>
      <c r="E27" s="199"/>
    </row>
    <row r="28" s="169" customFormat="1" ht="18" customHeight="1" spans="1:5">
      <c r="A28" s="200" t="s">
        <v>90</v>
      </c>
      <c r="B28" s="200"/>
      <c r="C28" s="196"/>
      <c r="D28" s="197"/>
      <c r="E28" s="199"/>
    </row>
    <row r="29" s="170" customFormat="1" ht="18" customHeight="1" spans="1:5">
      <c r="A29" s="200" t="s">
        <v>92</v>
      </c>
      <c r="B29" s="200">
        <v>2500</v>
      </c>
      <c r="C29" s="196">
        <v>2840</v>
      </c>
      <c r="D29" s="197">
        <f t="shared" si="2"/>
        <v>13.6</v>
      </c>
      <c r="E29" s="99"/>
    </row>
    <row r="30" s="172" customFormat="1" ht="18" customHeight="1" spans="1:5">
      <c r="A30" s="92" t="s">
        <v>106</v>
      </c>
      <c r="B30" s="196">
        <f>B26+B27</f>
        <v>236049</v>
      </c>
      <c r="C30" s="196">
        <f>C26+C27</f>
        <v>277312</v>
      </c>
      <c r="D30" s="197">
        <f t="shared" si="2"/>
        <v>17.4806925680685</v>
      </c>
      <c r="E30" s="99"/>
    </row>
    <row r="31" s="172" customFormat="1" spans="1:5">
      <c r="A31" s="201"/>
      <c r="B31" s="201"/>
      <c r="C31" s="201"/>
      <c r="D31" s="201"/>
      <c r="E31" s="173"/>
    </row>
    <row r="32" s="167" customFormat="1" spans="1:5">
      <c r="A32" s="168"/>
      <c r="B32" s="168"/>
      <c r="C32" s="168"/>
      <c r="D32" s="168"/>
      <c r="E32" s="173"/>
    </row>
  </sheetData>
  <mergeCells count="4">
    <mergeCell ref="A1:E1"/>
    <mergeCell ref="C2:E2"/>
    <mergeCell ref="A3:D3"/>
    <mergeCell ref="E3:E4"/>
  </mergeCells>
  <pageMargins left="0.751388888888889" right="0.751388888888889" top="0.55" bottom="0.471527777777778" header="0.5" footer="0.275"/>
  <pageSetup paperSize="9"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8"/>
  <sheetViews>
    <sheetView showGridLines="0" workbookViewId="0">
      <selection activeCell="C5" sqref="C5"/>
    </sheetView>
  </sheetViews>
  <sheetFormatPr defaultColWidth="9.14166666666667" defaultRowHeight="12.75" customHeight="1" outlineLevelCol="4"/>
  <cols>
    <col min="1" max="1" width="28.425" style="1" customWidth="1"/>
    <col min="2" max="2" width="35.2833333333333" style="1" customWidth="1"/>
    <col min="3" max="3" width="37.425" style="121" customWidth="1"/>
    <col min="4" max="4" width="23.2833333333333" style="121" customWidth="1"/>
    <col min="5" max="5" width="26.575" style="121" customWidth="1"/>
    <col min="6" max="16382" width="9.14166666666667" style="5"/>
  </cols>
  <sheetData>
    <row r="1" s="1" customFormat="1" ht="23.25" customHeight="1" spans="1:5">
      <c r="A1" s="152" t="s">
        <v>110</v>
      </c>
      <c r="B1" s="152"/>
      <c r="C1" s="153"/>
      <c r="D1" s="153"/>
      <c r="E1" s="153"/>
    </row>
    <row r="2" s="134" customFormat="1" ht="23.25" customHeight="1" spans="1:5">
      <c r="A2" s="163" t="s">
        <v>1</v>
      </c>
      <c r="B2" s="164"/>
      <c r="C2" s="165"/>
      <c r="D2" s="165"/>
      <c r="E2" s="166"/>
    </row>
    <row r="3" s="1" customFormat="1" ht="21" customHeight="1" spans="1:5">
      <c r="A3" s="141" t="s">
        <v>111</v>
      </c>
      <c r="B3" s="141" t="s">
        <v>112</v>
      </c>
      <c r="C3" s="147" t="s">
        <v>113</v>
      </c>
      <c r="D3" s="147"/>
      <c r="E3" s="147"/>
    </row>
    <row r="4" s="1" customFormat="1" ht="19.5" customHeight="1" spans="1:5">
      <c r="A4" s="141"/>
      <c r="B4" s="141"/>
      <c r="C4" s="154" t="s">
        <v>114</v>
      </c>
      <c r="D4" s="147" t="s">
        <v>115</v>
      </c>
      <c r="E4" s="147" t="s">
        <v>116</v>
      </c>
    </row>
    <row r="5" s="1" customFormat="1" ht="21.75" customHeight="1" spans="1:5">
      <c r="A5" s="148" t="s">
        <v>117</v>
      </c>
      <c r="B5" s="155" t="s">
        <v>118</v>
      </c>
      <c r="C5" s="156">
        <v>194316.285872</v>
      </c>
      <c r="D5" s="149">
        <v>111370.785872</v>
      </c>
      <c r="E5" s="149">
        <v>82945.5</v>
      </c>
    </row>
    <row r="6" s="1" customFormat="1" ht="21.75" customHeight="1" spans="1:5">
      <c r="A6" s="148" t="s">
        <v>119</v>
      </c>
      <c r="B6" s="155" t="s">
        <v>120</v>
      </c>
      <c r="C6" s="156">
        <v>32709.672723</v>
      </c>
      <c r="D6" s="149"/>
      <c r="E6" s="149"/>
    </row>
    <row r="7" s="1" customFormat="1" ht="21.75" customHeight="1" spans="1:5">
      <c r="A7" s="148" t="s">
        <v>121</v>
      </c>
      <c r="B7" s="155" t="s">
        <v>122</v>
      </c>
      <c r="C7" s="156">
        <v>600.680772</v>
      </c>
      <c r="D7" s="149"/>
      <c r="E7" s="149"/>
    </row>
    <row r="8" s="1" customFormat="1" ht="21.75" customHeight="1" spans="1:5">
      <c r="A8" s="150" t="s">
        <v>123</v>
      </c>
      <c r="B8" s="158" t="s">
        <v>124</v>
      </c>
      <c r="C8" s="159">
        <v>543.680772</v>
      </c>
      <c r="D8" s="151">
        <v>516.680772</v>
      </c>
      <c r="E8" s="151">
        <v>27</v>
      </c>
    </row>
    <row r="9" s="1" customFormat="1" ht="21.75" customHeight="1" spans="1:5">
      <c r="A9" s="150" t="s">
        <v>125</v>
      </c>
      <c r="B9" s="158" t="s">
        <v>126</v>
      </c>
      <c r="C9" s="159">
        <v>18</v>
      </c>
      <c r="D9" s="151"/>
      <c r="E9" s="151">
        <v>18</v>
      </c>
    </row>
    <row r="10" s="1" customFormat="1" ht="21.75" customHeight="1" spans="1:5">
      <c r="A10" s="150" t="s">
        <v>127</v>
      </c>
      <c r="B10" s="158" t="s">
        <v>128</v>
      </c>
      <c r="C10" s="159">
        <v>12</v>
      </c>
      <c r="D10" s="151"/>
      <c r="E10" s="151">
        <v>12</v>
      </c>
    </row>
    <row r="11" s="1" customFormat="1" ht="21.75" customHeight="1" spans="1:5">
      <c r="A11" s="150" t="s">
        <v>129</v>
      </c>
      <c r="B11" s="158" t="s">
        <v>130</v>
      </c>
      <c r="C11" s="159">
        <v>27</v>
      </c>
      <c r="D11" s="151"/>
      <c r="E11" s="151">
        <v>27</v>
      </c>
    </row>
    <row r="12" s="1" customFormat="1" ht="21.75" customHeight="1" spans="1:5">
      <c r="A12" s="148" t="s">
        <v>131</v>
      </c>
      <c r="B12" s="155" t="s">
        <v>132</v>
      </c>
      <c r="C12" s="156">
        <v>391.978515</v>
      </c>
      <c r="D12" s="149"/>
      <c r="E12" s="149"/>
    </row>
    <row r="13" s="1" customFormat="1" ht="21.75" customHeight="1" spans="1:5">
      <c r="A13" s="150" t="s">
        <v>133</v>
      </c>
      <c r="B13" s="158" t="s">
        <v>134</v>
      </c>
      <c r="C13" s="159">
        <v>364.978515</v>
      </c>
      <c r="D13" s="151">
        <v>321.978515</v>
      </c>
      <c r="E13" s="151">
        <v>43</v>
      </c>
    </row>
    <row r="14" s="1" customFormat="1" ht="21.75" customHeight="1" spans="1:5">
      <c r="A14" s="150" t="s">
        <v>135</v>
      </c>
      <c r="B14" s="158" t="s">
        <v>136</v>
      </c>
      <c r="C14" s="159">
        <v>18</v>
      </c>
      <c r="D14" s="151"/>
      <c r="E14" s="151">
        <v>18</v>
      </c>
    </row>
    <row r="15" s="1" customFormat="1" ht="21.75" customHeight="1" spans="1:5">
      <c r="A15" s="150" t="s">
        <v>137</v>
      </c>
      <c r="B15" s="158" t="s">
        <v>138</v>
      </c>
      <c r="C15" s="159">
        <v>9</v>
      </c>
      <c r="D15" s="151"/>
      <c r="E15" s="151">
        <v>9</v>
      </c>
    </row>
    <row r="16" s="1" customFormat="1" ht="21.75" customHeight="1" spans="1:5">
      <c r="A16" s="148" t="s">
        <v>139</v>
      </c>
      <c r="B16" s="155" t="s">
        <v>140</v>
      </c>
      <c r="C16" s="156">
        <v>16405.265812</v>
      </c>
      <c r="D16" s="149"/>
      <c r="E16" s="149"/>
    </row>
    <row r="17" s="1" customFormat="1" ht="21.75" customHeight="1" spans="1:5">
      <c r="A17" s="150" t="s">
        <v>141</v>
      </c>
      <c r="B17" s="158" t="s">
        <v>142</v>
      </c>
      <c r="C17" s="159">
        <v>11107.057604</v>
      </c>
      <c r="D17" s="151">
        <v>11089.057604</v>
      </c>
      <c r="E17" s="151">
        <v>18</v>
      </c>
    </row>
    <row r="18" s="1" customFormat="1" ht="21.75" customHeight="1" spans="1:5">
      <c r="A18" s="150" t="s">
        <v>143</v>
      </c>
      <c r="B18" s="158" t="s">
        <v>144</v>
      </c>
      <c r="C18" s="159">
        <v>1357</v>
      </c>
      <c r="D18" s="151"/>
      <c r="E18" s="151">
        <v>1357</v>
      </c>
    </row>
    <row r="19" s="1" customFormat="1" ht="21.75" customHeight="1" spans="1:5">
      <c r="A19" s="150" t="s">
        <v>145</v>
      </c>
      <c r="B19" s="158" t="s">
        <v>146</v>
      </c>
      <c r="C19" s="159">
        <v>1220.97298</v>
      </c>
      <c r="D19" s="151">
        <v>381.97298</v>
      </c>
      <c r="E19" s="151">
        <v>839</v>
      </c>
    </row>
    <row r="20" s="1" customFormat="1" ht="21.75" customHeight="1" spans="1:5">
      <c r="A20" s="150" t="s">
        <v>147</v>
      </c>
      <c r="B20" s="158" t="s">
        <v>148</v>
      </c>
      <c r="C20" s="159">
        <v>165</v>
      </c>
      <c r="D20" s="151"/>
      <c r="E20" s="151">
        <v>165</v>
      </c>
    </row>
    <row r="21" s="1" customFormat="1" ht="21.75" customHeight="1" spans="1:5">
      <c r="A21" s="150" t="s">
        <v>149</v>
      </c>
      <c r="B21" s="158" t="s">
        <v>150</v>
      </c>
      <c r="C21" s="159">
        <v>400</v>
      </c>
      <c r="D21" s="151"/>
      <c r="E21" s="151">
        <v>400</v>
      </c>
    </row>
    <row r="22" s="1" customFormat="1" ht="21.75" customHeight="1" spans="1:5">
      <c r="A22" s="150" t="s">
        <v>151</v>
      </c>
      <c r="B22" s="158" t="s">
        <v>152</v>
      </c>
      <c r="C22" s="159">
        <v>2155.235228</v>
      </c>
      <c r="D22" s="151">
        <v>904.235228</v>
      </c>
      <c r="E22" s="151">
        <v>1251</v>
      </c>
    </row>
    <row r="23" s="1" customFormat="1" ht="21.75" customHeight="1" spans="1:5">
      <c r="A23" s="148" t="s">
        <v>153</v>
      </c>
      <c r="B23" s="155" t="s">
        <v>154</v>
      </c>
      <c r="C23" s="156">
        <v>832.094553</v>
      </c>
      <c r="D23" s="149"/>
      <c r="E23" s="149"/>
    </row>
    <row r="24" s="1" customFormat="1" ht="21.75" customHeight="1" spans="1:5">
      <c r="A24" s="150" t="s">
        <v>155</v>
      </c>
      <c r="B24" s="158" t="s">
        <v>156</v>
      </c>
      <c r="C24" s="159">
        <v>363.094553</v>
      </c>
      <c r="D24" s="151">
        <v>363.094553</v>
      </c>
      <c r="E24" s="151"/>
    </row>
    <row r="25" s="1" customFormat="1" ht="21.75" customHeight="1" spans="1:5">
      <c r="A25" s="150" t="s">
        <v>157</v>
      </c>
      <c r="B25" s="158" t="s">
        <v>158</v>
      </c>
      <c r="C25" s="159">
        <v>400</v>
      </c>
      <c r="D25" s="151"/>
      <c r="E25" s="151">
        <v>400</v>
      </c>
    </row>
    <row r="26" s="1" customFormat="1" ht="21.75" customHeight="1" spans="1:5">
      <c r="A26" s="150" t="s">
        <v>159</v>
      </c>
      <c r="B26" s="158" t="s">
        <v>160</v>
      </c>
      <c r="C26" s="159">
        <v>69</v>
      </c>
      <c r="D26" s="151"/>
      <c r="E26" s="151">
        <v>69</v>
      </c>
    </row>
    <row r="27" s="1" customFormat="1" ht="21.75" customHeight="1" spans="1:5">
      <c r="A27" s="148" t="s">
        <v>161</v>
      </c>
      <c r="B27" s="155" t="s">
        <v>162</v>
      </c>
      <c r="C27" s="156">
        <v>271.618692</v>
      </c>
      <c r="D27" s="149"/>
      <c r="E27" s="149"/>
    </row>
    <row r="28" s="1" customFormat="1" ht="21.75" customHeight="1" spans="1:5">
      <c r="A28" s="150" t="s">
        <v>163</v>
      </c>
      <c r="B28" s="158" t="s">
        <v>164</v>
      </c>
      <c r="C28" s="159">
        <v>151.618692</v>
      </c>
      <c r="D28" s="151">
        <v>151.618692</v>
      </c>
      <c r="E28" s="151"/>
    </row>
    <row r="29" s="1" customFormat="1" ht="21.75" customHeight="1" spans="1:5">
      <c r="A29" s="150" t="s">
        <v>165</v>
      </c>
      <c r="B29" s="158" t="s">
        <v>166</v>
      </c>
      <c r="C29" s="159">
        <v>120</v>
      </c>
      <c r="D29" s="151"/>
      <c r="E29" s="151">
        <v>120</v>
      </c>
    </row>
    <row r="30" s="1" customFormat="1" ht="21.75" customHeight="1" spans="1:5">
      <c r="A30" s="148" t="s">
        <v>167</v>
      </c>
      <c r="B30" s="155" t="s">
        <v>168</v>
      </c>
      <c r="C30" s="156">
        <v>1642.366712</v>
      </c>
      <c r="D30" s="149"/>
      <c r="E30" s="149"/>
    </row>
    <row r="31" s="1" customFormat="1" ht="21.75" customHeight="1" spans="1:5">
      <c r="A31" s="150" t="s">
        <v>169</v>
      </c>
      <c r="B31" s="158" t="s">
        <v>170</v>
      </c>
      <c r="C31" s="159">
        <v>651.538454</v>
      </c>
      <c r="D31" s="151">
        <v>651.538454</v>
      </c>
      <c r="E31" s="151"/>
    </row>
    <row r="32" s="1" customFormat="1" ht="21.75" customHeight="1" spans="1:5">
      <c r="A32" s="150" t="s">
        <v>171</v>
      </c>
      <c r="B32" s="158" t="s">
        <v>172</v>
      </c>
      <c r="C32" s="159">
        <v>990.828258</v>
      </c>
      <c r="D32" s="151">
        <v>834.828258</v>
      </c>
      <c r="E32" s="151">
        <v>156</v>
      </c>
    </row>
    <row r="33" s="1" customFormat="1" ht="21.75" customHeight="1" spans="1:5">
      <c r="A33" s="148" t="s">
        <v>173</v>
      </c>
      <c r="B33" s="155" t="s">
        <v>174</v>
      </c>
      <c r="C33" s="156">
        <v>300</v>
      </c>
      <c r="D33" s="149"/>
      <c r="E33" s="149"/>
    </row>
    <row r="34" s="1" customFormat="1" ht="21.75" customHeight="1" spans="1:5">
      <c r="A34" s="150" t="s">
        <v>175</v>
      </c>
      <c r="B34" s="158" t="s">
        <v>176</v>
      </c>
      <c r="C34" s="159">
        <v>300</v>
      </c>
      <c r="D34" s="151"/>
      <c r="E34" s="151">
        <v>300</v>
      </c>
    </row>
    <row r="35" s="1" customFormat="1" ht="21.75" customHeight="1" spans="1:5">
      <c r="A35" s="148" t="s">
        <v>177</v>
      </c>
      <c r="B35" s="155" t="s">
        <v>178</v>
      </c>
      <c r="C35" s="156">
        <v>255.061103</v>
      </c>
      <c r="D35" s="149"/>
      <c r="E35" s="149"/>
    </row>
    <row r="36" s="1" customFormat="1" ht="21.75" customHeight="1" spans="1:5">
      <c r="A36" s="150" t="s">
        <v>179</v>
      </c>
      <c r="B36" s="158" t="s">
        <v>180</v>
      </c>
      <c r="C36" s="159">
        <v>241.561103</v>
      </c>
      <c r="D36" s="151">
        <v>241.561103</v>
      </c>
      <c r="E36" s="151"/>
    </row>
    <row r="37" s="1" customFormat="1" ht="21.75" customHeight="1" spans="1:5">
      <c r="A37" s="150" t="s">
        <v>181</v>
      </c>
      <c r="B37" s="158" t="s">
        <v>182</v>
      </c>
      <c r="C37" s="159">
        <v>13.5</v>
      </c>
      <c r="D37" s="151"/>
      <c r="E37" s="151">
        <v>13.5</v>
      </c>
    </row>
    <row r="38" s="1" customFormat="1" ht="21.75" customHeight="1" spans="1:5">
      <c r="A38" s="148" t="s">
        <v>183</v>
      </c>
      <c r="B38" s="155" t="s">
        <v>184</v>
      </c>
      <c r="C38" s="156">
        <v>609.740966</v>
      </c>
      <c r="D38" s="149"/>
      <c r="E38" s="149"/>
    </row>
    <row r="39" s="1" customFormat="1" ht="21.75" customHeight="1" spans="1:5">
      <c r="A39" s="150" t="s">
        <v>185</v>
      </c>
      <c r="B39" s="158" t="s">
        <v>186</v>
      </c>
      <c r="C39" s="159">
        <v>251.740966</v>
      </c>
      <c r="D39" s="151">
        <v>251.740966</v>
      </c>
      <c r="E39" s="151"/>
    </row>
    <row r="40" s="1" customFormat="1" ht="21.75" customHeight="1" spans="1:5">
      <c r="A40" s="150" t="s">
        <v>187</v>
      </c>
      <c r="B40" s="158" t="s">
        <v>188</v>
      </c>
      <c r="C40" s="159">
        <v>58</v>
      </c>
      <c r="D40" s="151"/>
      <c r="E40" s="151">
        <v>58</v>
      </c>
    </row>
    <row r="41" s="1" customFormat="1" ht="21.75" customHeight="1" spans="1:5">
      <c r="A41" s="150" t="s">
        <v>189</v>
      </c>
      <c r="B41" s="158" t="s">
        <v>190</v>
      </c>
      <c r="C41" s="159">
        <v>300</v>
      </c>
      <c r="D41" s="151"/>
      <c r="E41" s="151">
        <v>300</v>
      </c>
    </row>
    <row r="42" s="1" customFormat="1" ht="21.75" customHeight="1" spans="1:5">
      <c r="A42" s="148" t="s">
        <v>191</v>
      </c>
      <c r="B42" s="155" t="s">
        <v>192</v>
      </c>
      <c r="C42" s="156">
        <v>899.862631</v>
      </c>
      <c r="D42" s="149"/>
      <c r="E42" s="149"/>
    </row>
    <row r="43" s="1" customFormat="1" ht="21.75" customHeight="1" spans="1:5">
      <c r="A43" s="150" t="s">
        <v>193</v>
      </c>
      <c r="B43" s="158" t="s">
        <v>194</v>
      </c>
      <c r="C43" s="159">
        <v>652.423036</v>
      </c>
      <c r="D43" s="151">
        <v>572.423036</v>
      </c>
      <c r="E43" s="151">
        <v>80</v>
      </c>
    </row>
    <row r="44" s="1" customFormat="1" ht="21.75" customHeight="1" spans="1:5">
      <c r="A44" s="150" t="s">
        <v>195</v>
      </c>
      <c r="B44" s="158" t="s">
        <v>196</v>
      </c>
      <c r="C44" s="159">
        <v>82</v>
      </c>
      <c r="D44" s="151"/>
      <c r="E44" s="151">
        <v>82</v>
      </c>
    </row>
    <row r="45" s="1" customFormat="1" ht="21.75" customHeight="1" spans="1:5">
      <c r="A45" s="150" t="s">
        <v>197</v>
      </c>
      <c r="B45" s="158" t="s">
        <v>198</v>
      </c>
      <c r="C45" s="159">
        <v>60</v>
      </c>
      <c r="D45" s="151"/>
      <c r="E45" s="151">
        <v>60</v>
      </c>
    </row>
    <row r="46" s="1" customFormat="1" ht="21.75" customHeight="1" spans="1:5">
      <c r="A46" s="150" t="s">
        <v>199</v>
      </c>
      <c r="B46" s="158" t="s">
        <v>200</v>
      </c>
      <c r="C46" s="159">
        <v>105.439595</v>
      </c>
      <c r="D46" s="151">
        <v>105.439595</v>
      </c>
      <c r="E46" s="151"/>
    </row>
    <row r="47" s="1" customFormat="1" ht="21.75" customHeight="1" spans="1:5">
      <c r="A47" s="148" t="s">
        <v>201</v>
      </c>
      <c r="B47" s="155" t="s">
        <v>202</v>
      </c>
      <c r="C47" s="156">
        <v>377.632122</v>
      </c>
      <c r="D47" s="149"/>
      <c r="E47" s="149"/>
    </row>
    <row r="48" s="1" customFormat="1" ht="21.75" customHeight="1" spans="1:5">
      <c r="A48" s="150" t="s">
        <v>203</v>
      </c>
      <c r="B48" s="158" t="s">
        <v>204</v>
      </c>
      <c r="C48" s="159">
        <v>202.732122</v>
      </c>
      <c r="D48" s="151">
        <v>202.732122</v>
      </c>
      <c r="E48" s="151"/>
    </row>
    <row r="49" s="1" customFormat="1" ht="21.75" customHeight="1" spans="1:5">
      <c r="A49" s="150" t="s">
        <v>205</v>
      </c>
      <c r="B49" s="158" t="s">
        <v>206</v>
      </c>
      <c r="C49" s="159">
        <v>74.9</v>
      </c>
      <c r="D49" s="151">
        <v>74.9</v>
      </c>
      <c r="E49" s="151"/>
    </row>
    <row r="50" s="1" customFormat="1" ht="21.75" customHeight="1" spans="1:5">
      <c r="A50" s="150" t="s">
        <v>207</v>
      </c>
      <c r="B50" s="158" t="s">
        <v>208</v>
      </c>
      <c r="C50" s="159">
        <v>100</v>
      </c>
      <c r="D50" s="151"/>
      <c r="E50" s="151">
        <v>100</v>
      </c>
    </row>
    <row r="51" s="1" customFormat="1" ht="21.75" customHeight="1" spans="1:5">
      <c r="A51" s="148" t="s">
        <v>209</v>
      </c>
      <c r="B51" s="155" t="s">
        <v>210</v>
      </c>
      <c r="C51" s="156">
        <v>163.327285</v>
      </c>
      <c r="D51" s="149"/>
      <c r="E51" s="149"/>
    </row>
    <row r="52" s="1" customFormat="1" ht="21.75" customHeight="1" spans="1:5">
      <c r="A52" s="150" t="s">
        <v>211</v>
      </c>
      <c r="B52" s="158" t="s">
        <v>212</v>
      </c>
      <c r="C52" s="159">
        <v>123.327285</v>
      </c>
      <c r="D52" s="151">
        <v>123.327285</v>
      </c>
      <c r="E52" s="151"/>
    </row>
    <row r="53" s="1" customFormat="1" ht="21.75" customHeight="1" spans="1:5">
      <c r="A53" s="150" t="s">
        <v>213</v>
      </c>
      <c r="B53" s="158" t="s">
        <v>214</v>
      </c>
      <c r="C53" s="159">
        <v>40</v>
      </c>
      <c r="D53" s="151"/>
      <c r="E53" s="151">
        <v>40</v>
      </c>
    </row>
    <row r="54" s="1" customFormat="1" ht="21.75" customHeight="1" spans="1:5">
      <c r="A54" s="148" t="s">
        <v>215</v>
      </c>
      <c r="B54" s="155" t="s">
        <v>216</v>
      </c>
      <c r="C54" s="156">
        <v>47.575303</v>
      </c>
      <c r="D54" s="149"/>
      <c r="E54" s="149"/>
    </row>
    <row r="55" s="1" customFormat="1" ht="21.75" customHeight="1" spans="1:5">
      <c r="A55" s="150" t="s">
        <v>217</v>
      </c>
      <c r="B55" s="158" t="s">
        <v>218</v>
      </c>
      <c r="C55" s="159">
        <v>39.575303</v>
      </c>
      <c r="D55" s="151">
        <v>39.575303</v>
      </c>
      <c r="E55" s="151"/>
    </row>
    <row r="56" s="1" customFormat="1" ht="21.75" customHeight="1" spans="1:5">
      <c r="A56" s="150" t="s">
        <v>219</v>
      </c>
      <c r="B56" s="158" t="s">
        <v>220</v>
      </c>
      <c r="C56" s="159">
        <v>8</v>
      </c>
      <c r="D56" s="151"/>
      <c r="E56" s="151">
        <v>8</v>
      </c>
    </row>
    <row r="57" s="1" customFormat="1" ht="21.75" customHeight="1" spans="1:5">
      <c r="A57" s="148" t="s">
        <v>221</v>
      </c>
      <c r="B57" s="155" t="s">
        <v>222</v>
      </c>
      <c r="C57" s="156">
        <v>297.267191</v>
      </c>
      <c r="D57" s="149"/>
      <c r="E57" s="149"/>
    </row>
    <row r="58" s="1" customFormat="1" ht="21.75" customHeight="1" spans="1:5">
      <c r="A58" s="150" t="s">
        <v>223</v>
      </c>
      <c r="B58" s="158" t="s">
        <v>224</v>
      </c>
      <c r="C58" s="159">
        <v>148.267191</v>
      </c>
      <c r="D58" s="151">
        <v>148.267191</v>
      </c>
      <c r="E58" s="151"/>
    </row>
    <row r="59" s="1" customFormat="1" ht="21.75" customHeight="1" spans="1:5">
      <c r="A59" s="150" t="s">
        <v>225</v>
      </c>
      <c r="B59" s="158" t="s">
        <v>226</v>
      </c>
      <c r="C59" s="159">
        <v>149</v>
      </c>
      <c r="D59" s="151"/>
      <c r="E59" s="151">
        <v>149</v>
      </c>
    </row>
    <row r="60" s="1" customFormat="1" ht="21.75" customHeight="1" spans="1:5">
      <c r="A60" s="148" t="s">
        <v>227</v>
      </c>
      <c r="B60" s="155" t="s">
        <v>228</v>
      </c>
      <c r="C60" s="156">
        <v>529.937722</v>
      </c>
      <c r="D60" s="149"/>
      <c r="E60" s="149"/>
    </row>
    <row r="61" s="1" customFormat="1" ht="21.75" customHeight="1" spans="1:5">
      <c r="A61" s="150" t="s">
        <v>229</v>
      </c>
      <c r="B61" s="158" t="s">
        <v>230</v>
      </c>
      <c r="C61" s="159">
        <v>448.937722</v>
      </c>
      <c r="D61" s="151">
        <v>433.937722</v>
      </c>
      <c r="E61" s="151">
        <v>15</v>
      </c>
    </row>
    <row r="62" s="1" customFormat="1" ht="21.75" customHeight="1" spans="1:5">
      <c r="A62" s="150" t="s">
        <v>231</v>
      </c>
      <c r="B62" s="158" t="s">
        <v>232</v>
      </c>
      <c r="C62" s="159">
        <v>81</v>
      </c>
      <c r="D62" s="151"/>
      <c r="E62" s="151">
        <v>81</v>
      </c>
    </row>
    <row r="63" s="1" customFormat="1" ht="21.75" customHeight="1" spans="1:5">
      <c r="A63" s="148" t="s">
        <v>233</v>
      </c>
      <c r="B63" s="155" t="s">
        <v>234</v>
      </c>
      <c r="C63" s="156">
        <v>500.689984</v>
      </c>
      <c r="D63" s="149"/>
      <c r="E63" s="149"/>
    </row>
    <row r="64" s="1" customFormat="1" ht="21.75" customHeight="1" spans="1:5">
      <c r="A64" s="150" t="s">
        <v>235</v>
      </c>
      <c r="B64" s="158" t="s">
        <v>236</v>
      </c>
      <c r="C64" s="159">
        <v>344.689984</v>
      </c>
      <c r="D64" s="151">
        <v>344.689984</v>
      </c>
      <c r="E64" s="151"/>
    </row>
    <row r="65" s="1" customFormat="1" ht="21.75" customHeight="1" spans="1:5">
      <c r="A65" s="150" t="s">
        <v>237</v>
      </c>
      <c r="B65" s="158" t="s">
        <v>238</v>
      </c>
      <c r="C65" s="159">
        <v>156</v>
      </c>
      <c r="D65" s="151"/>
      <c r="E65" s="151">
        <v>156</v>
      </c>
    </row>
    <row r="66" s="1" customFormat="1" ht="21.75" customHeight="1" spans="1:5">
      <c r="A66" s="148" t="s">
        <v>239</v>
      </c>
      <c r="B66" s="155" t="s">
        <v>240</v>
      </c>
      <c r="C66" s="156">
        <v>605.200033</v>
      </c>
      <c r="D66" s="149"/>
      <c r="E66" s="149"/>
    </row>
    <row r="67" s="1" customFormat="1" ht="21.75" customHeight="1" spans="1:5">
      <c r="A67" s="150" t="s">
        <v>241</v>
      </c>
      <c r="B67" s="158" t="s">
        <v>242</v>
      </c>
      <c r="C67" s="159">
        <v>100.200033</v>
      </c>
      <c r="D67" s="151">
        <v>100.200033</v>
      </c>
      <c r="E67" s="151"/>
    </row>
    <row r="68" s="1" customFormat="1" ht="21.75" customHeight="1" spans="1:5">
      <c r="A68" s="150" t="s">
        <v>243</v>
      </c>
      <c r="B68" s="158" t="s">
        <v>244</v>
      </c>
      <c r="C68" s="159">
        <v>505</v>
      </c>
      <c r="D68" s="151"/>
      <c r="E68" s="151">
        <v>505</v>
      </c>
    </row>
    <row r="69" s="1" customFormat="1" ht="21.75" customHeight="1" spans="1:5">
      <c r="A69" s="148" t="s">
        <v>245</v>
      </c>
      <c r="B69" s="155" t="s">
        <v>246</v>
      </c>
      <c r="C69" s="156">
        <v>107</v>
      </c>
      <c r="D69" s="149"/>
      <c r="E69" s="149"/>
    </row>
    <row r="70" s="1" customFormat="1" ht="21.75" customHeight="1" spans="1:5">
      <c r="A70" s="150" t="s">
        <v>247</v>
      </c>
      <c r="B70" s="158" t="s">
        <v>248</v>
      </c>
      <c r="C70" s="159">
        <v>57</v>
      </c>
      <c r="D70" s="151"/>
      <c r="E70" s="151">
        <v>57</v>
      </c>
    </row>
    <row r="71" s="1" customFormat="1" ht="21.75" customHeight="1" spans="1:5">
      <c r="A71" s="150" t="s">
        <v>249</v>
      </c>
      <c r="B71" s="158" t="s">
        <v>250</v>
      </c>
      <c r="C71" s="159">
        <v>50</v>
      </c>
      <c r="D71" s="151"/>
      <c r="E71" s="151">
        <v>50</v>
      </c>
    </row>
    <row r="72" s="1" customFormat="1" ht="21.75" customHeight="1" spans="1:5">
      <c r="A72" s="148" t="s">
        <v>251</v>
      </c>
      <c r="B72" s="155" t="s">
        <v>252</v>
      </c>
      <c r="C72" s="156">
        <v>492.386776</v>
      </c>
      <c r="D72" s="149"/>
      <c r="E72" s="149"/>
    </row>
    <row r="73" s="1" customFormat="1" ht="21.75" customHeight="1" spans="1:5">
      <c r="A73" s="150" t="s">
        <v>253</v>
      </c>
      <c r="B73" s="158" t="s">
        <v>254</v>
      </c>
      <c r="C73" s="159">
        <v>265.386776</v>
      </c>
      <c r="D73" s="151">
        <v>265.386776</v>
      </c>
      <c r="E73" s="151"/>
    </row>
    <row r="74" s="1" customFormat="1" ht="21.75" customHeight="1" spans="1:5">
      <c r="A74" s="150" t="s">
        <v>255</v>
      </c>
      <c r="B74" s="158" t="s">
        <v>256</v>
      </c>
      <c r="C74" s="159">
        <v>127</v>
      </c>
      <c r="D74" s="151"/>
      <c r="E74" s="151">
        <v>127</v>
      </c>
    </row>
    <row r="75" s="1" customFormat="1" ht="21.75" customHeight="1" spans="1:5">
      <c r="A75" s="150" t="s">
        <v>257</v>
      </c>
      <c r="B75" s="158" t="s">
        <v>258</v>
      </c>
      <c r="C75" s="159">
        <v>100</v>
      </c>
      <c r="D75" s="151"/>
      <c r="E75" s="151">
        <v>100</v>
      </c>
    </row>
    <row r="76" s="1" customFormat="1" ht="21.75" customHeight="1" spans="1:5">
      <c r="A76" s="148" t="s">
        <v>259</v>
      </c>
      <c r="B76" s="155" t="s">
        <v>260</v>
      </c>
      <c r="C76" s="156">
        <v>275.330755</v>
      </c>
      <c r="D76" s="149"/>
      <c r="E76" s="149"/>
    </row>
    <row r="77" s="1" customFormat="1" ht="21.75" customHeight="1" spans="1:5">
      <c r="A77" s="150" t="s">
        <v>261</v>
      </c>
      <c r="B77" s="158" t="s">
        <v>262</v>
      </c>
      <c r="C77" s="159">
        <v>275.330755</v>
      </c>
      <c r="D77" s="151">
        <v>196.330755</v>
      </c>
      <c r="E77" s="151">
        <v>79</v>
      </c>
    </row>
    <row r="78" s="1" customFormat="1" ht="21.75" customHeight="1" spans="1:5">
      <c r="A78" s="148" t="s">
        <v>263</v>
      </c>
      <c r="B78" s="155" t="s">
        <v>264</v>
      </c>
      <c r="C78" s="156">
        <v>1575.655796</v>
      </c>
      <c r="D78" s="149"/>
      <c r="E78" s="149"/>
    </row>
    <row r="79" s="1" customFormat="1" ht="21.75" customHeight="1" spans="1:5">
      <c r="A79" s="150" t="s">
        <v>265</v>
      </c>
      <c r="B79" s="158" t="s">
        <v>266</v>
      </c>
      <c r="C79" s="159">
        <v>1335.655796</v>
      </c>
      <c r="D79" s="151">
        <v>1335.655796</v>
      </c>
      <c r="E79" s="151"/>
    </row>
    <row r="80" s="1" customFormat="1" ht="21.75" customHeight="1" spans="1:5">
      <c r="A80" s="150" t="s">
        <v>267</v>
      </c>
      <c r="B80" s="158" t="s">
        <v>268</v>
      </c>
      <c r="C80" s="159">
        <v>240</v>
      </c>
      <c r="D80" s="151"/>
      <c r="E80" s="151">
        <v>240</v>
      </c>
    </row>
    <row r="81" s="1" customFormat="1" ht="21.75" customHeight="1" spans="1:5">
      <c r="A81" s="148" t="s">
        <v>269</v>
      </c>
      <c r="B81" s="155" t="s">
        <v>270</v>
      </c>
      <c r="C81" s="156">
        <v>5529</v>
      </c>
      <c r="D81" s="149"/>
      <c r="E81" s="149"/>
    </row>
    <row r="82" s="1" customFormat="1" ht="21.75" customHeight="1" spans="1:5">
      <c r="A82" s="150" t="s">
        <v>271</v>
      </c>
      <c r="B82" s="158" t="s">
        <v>272</v>
      </c>
      <c r="C82" s="159">
        <v>5529</v>
      </c>
      <c r="D82" s="151"/>
      <c r="E82" s="151">
        <v>5529</v>
      </c>
    </row>
    <row r="83" s="1" customFormat="1" ht="21.75" customHeight="1" spans="1:5">
      <c r="A83" s="148" t="s">
        <v>273</v>
      </c>
      <c r="B83" s="155" t="s">
        <v>274</v>
      </c>
      <c r="C83" s="156">
        <v>10008.354003</v>
      </c>
      <c r="D83" s="149"/>
      <c r="E83" s="149"/>
    </row>
    <row r="84" s="1" customFormat="1" ht="21.75" customHeight="1" spans="1:5">
      <c r="A84" s="148" t="s">
        <v>121</v>
      </c>
      <c r="B84" s="155" t="s">
        <v>275</v>
      </c>
      <c r="C84" s="156">
        <v>50</v>
      </c>
      <c r="D84" s="149"/>
      <c r="E84" s="149"/>
    </row>
    <row r="85" s="1" customFormat="1" ht="21.75" customHeight="1" spans="1:5">
      <c r="A85" s="150" t="s">
        <v>276</v>
      </c>
      <c r="B85" s="158" t="s">
        <v>277</v>
      </c>
      <c r="C85" s="159">
        <v>50</v>
      </c>
      <c r="D85" s="151">
        <v>25</v>
      </c>
      <c r="E85" s="151">
        <v>25</v>
      </c>
    </row>
    <row r="86" s="1" customFormat="1" ht="21.75" customHeight="1" spans="1:5">
      <c r="A86" s="148" t="s">
        <v>131</v>
      </c>
      <c r="B86" s="155" t="s">
        <v>278</v>
      </c>
      <c r="C86" s="156">
        <v>8917.752445</v>
      </c>
      <c r="D86" s="149"/>
      <c r="E86" s="149"/>
    </row>
    <row r="87" s="1" customFormat="1" ht="21.75" customHeight="1" spans="1:5">
      <c r="A87" s="150" t="s">
        <v>279</v>
      </c>
      <c r="B87" s="158" t="s">
        <v>280</v>
      </c>
      <c r="C87" s="159">
        <v>6292.152445</v>
      </c>
      <c r="D87" s="151">
        <v>6292.152445</v>
      </c>
      <c r="E87" s="151"/>
    </row>
    <row r="88" s="1" customFormat="1" ht="21.75" customHeight="1" spans="1:5">
      <c r="A88" s="150" t="s">
        <v>281</v>
      </c>
      <c r="B88" s="158" t="s">
        <v>282</v>
      </c>
      <c r="C88" s="159">
        <v>2625.6</v>
      </c>
      <c r="D88" s="151">
        <v>225.6</v>
      </c>
      <c r="E88" s="151">
        <v>2400</v>
      </c>
    </row>
    <row r="89" s="1" customFormat="1" ht="21.75" customHeight="1" spans="1:5">
      <c r="A89" s="148" t="s">
        <v>167</v>
      </c>
      <c r="B89" s="155" t="s">
        <v>283</v>
      </c>
      <c r="C89" s="156">
        <v>1040.601558</v>
      </c>
      <c r="D89" s="149"/>
      <c r="E89" s="149"/>
    </row>
    <row r="90" s="1" customFormat="1" ht="21.75" customHeight="1" spans="1:5">
      <c r="A90" s="150" t="s">
        <v>284</v>
      </c>
      <c r="B90" s="158" t="s">
        <v>285</v>
      </c>
      <c r="C90" s="159">
        <v>850.601558</v>
      </c>
      <c r="D90" s="151">
        <v>850.601558</v>
      </c>
      <c r="E90" s="151"/>
    </row>
    <row r="91" s="1" customFormat="1" ht="21.75" customHeight="1" spans="1:5">
      <c r="A91" s="150" t="s">
        <v>286</v>
      </c>
      <c r="B91" s="158" t="s">
        <v>287</v>
      </c>
      <c r="C91" s="159">
        <v>24</v>
      </c>
      <c r="D91" s="151"/>
      <c r="E91" s="151">
        <v>24</v>
      </c>
    </row>
    <row r="92" s="1" customFormat="1" ht="21.75" customHeight="1" spans="1:5">
      <c r="A92" s="150" t="s">
        <v>288</v>
      </c>
      <c r="B92" s="158" t="s">
        <v>289</v>
      </c>
      <c r="C92" s="159">
        <v>50</v>
      </c>
      <c r="D92" s="151"/>
      <c r="E92" s="151">
        <v>50</v>
      </c>
    </row>
    <row r="93" s="1" customFormat="1" ht="21.75" customHeight="1" spans="1:5">
      <c r="A93" s="150" t="s">
        <v>290</v>
      </c>
      <c r="B93" s="158" t="s">
        <v>291</v>
      </c>
      <c r="C93" s="159">
        <v>76</v>
      </c>
      <c r="D93" s="151"/>
      <c r="E93" s="151">
        <v>76</v>
      </c>
    </row>
    <row r="94" s="1" customFormat="1" ht="21.75" customHeight="1" spans="1:5">
      <c r="A94" s="150" t="s">
        <v>292</v>
      </c>
      <c r="B94" s="158" t="s">
        <v>293</v>
      </c>
      <c r="C94" s="159">
        <v>40</v>
      </c>
      <c r="D94" s="151"/>
      <c r="E94" s="151">
        <v>40</v>
      </c>
    </row>
    <row r="95" s="1" customFormat="1" ht="21.75" customHeight="1" spans="1:5">
      <c r="A95" s="148" t="s">
        <v>294</v>
      </c>
      <c r="B95" s="155" t="s">
        <v>295</v>
      </c>
      <c r="C95" s="156">
        <v>38141.570922</v>
      </c>
      <c r="D95" s="149"/>
      <c r="E95" s="149"/>
    </row>
    <row r="96" s="1" customFormat="1" ht="21.75" customHeight="1" spans="1:5">
      <c r="A96" s="148" t="s">
        <v>121</v>
      </c>
      <c r="B96" s="155" t="s">
        <v>296</v>
      </c>
      <c r="C96" s="156">
        <v>771.490743</v>
      </c>
      <c r="D96" s="149"/>
      <c r="E96" s="149"/>
    </row>
    <row r="97" s="1" customFormat="1" ht="21.75" customHeight="1" spans="1:5">
      <c r="A97" s="150" t="s">
        <v>297</v>
      </c>
      <c r="B97" s="158" t="s">
        <v>298</v>
      </c>
      <c r="C97" s="159">
        <v>277.5319</v>
      </c>
      <c r="D97" s="151">
        <v>277.5319</v>
      </c>
      <c r="E97" s="151"/>
    </row>
    <row r="98" s="1" customFormat="1" ht="21.75" customHeight="1" spans="1:5">
      <c r="A98" s="150" t="s">
        <v>299</v>
      </c>
      <c r="B98" s="158" t="s">
        <v>300</v>
      </c>
      <c r="C98" s="159">
        <v>493.958843</v>
      </c>
      <c r="D98" s="151">
        <v>305.958843</v>
      </c>
      <c r="E98" s="151">
        <v>188</v>
      </c>
    </row>
    <row r="99" s="1" customFormat="1" ht="21.75" customHeight="1" spans="1:5">
      <c r="A99" s="148" t="s">
        <v>131</v>
      </c>
      <c r="B99" s="155" t="s">
        <v>301</v>
      </c>
      <c r="C99" s="156">
        <v>31826.806915</v>
      </c>
      <c r="D99" s="149"/>
      <c r="E99" s="149"/>
    </row>
    <row r="100" s="1" customFormat="1" ht="21.75" customHeight="1" spans="1:5">
      <c r="A100" s="150" t="s">
        <v>302</v>
      </c>
      <c r="B100" s="158" t="s">
        <v>303</v>
      </c>
      <c r="C100" s="159">
        <v>2293.543162</v>
      </c>
      <c r="D100" s="151">
        <v>1117.543162</v>
      </c>
      <c r="E100" s="151">
        <v>1176</v>
      </c>
    </row>
    <row r="101" s="1" customFormat="1" ht="21.75" customHeight="1" spans="1:5">
      <c r="A101" s="150" t="s">
        <v>304</v>
      </c>
      <c r="B101" s="158" t="s">
        <v>305</v>
      </c>
      <c r="C101" s="159">
        <v>13539.769787</v>
      </c>
      <c r="D101" s="151">
        <v>13489.769787</v>
      </c>
      <c r="E101" s="151">
        <v>50</v>
      </c>
    </row>
    <row r="102" s="1" customFormat="1" ht="21.75" customHeight="1" spans="1:5">
      <c r="A102" s="150" t="s">
        <v>306</v>
      </c>
      <c r="B102" s="158" t="s">
        <v>307</v>
      </c>
      <c r="C102" s="159">
        <v>10177.328751</v>
      </c>
      <c r="D102" s="151">
        <v>10177.328751</v>
      </c>
      <c r="E102" s="151"/>
    </row>
    <row r="103" s="1" customFormat="1" ht="21.75" customHeight="1" spans="1:5">
      <c r="A103" s="150" t="s">
        <v>308</v>
      </c>
      <c r="B103" s="158" t="s">
        <v>309</v>
      </c>
      <c r="C103" s="159">
        <v>5386.165215</v>
      </c>
      <c r="D103" s="151">
        <v>5386.165215</v>
      </c>
      <c r="E103" s="151"/>
    </row>
    <row r="104" s="1" customFormat="1" ht="21.75" customHeight="1" spans="1:5">
      <c r="A104" s="150" t="s">
        <v>310</v>
      </c>
      <c r="B104" s="158" t="s">
        <v>311</v>
      </c>
      <c r="C104" s="159">
        <v>430</v>
      </c>
      <c r="D104" s="151"/>
      <c r="E104" s="151">
        <v>430</v>
      </c>
    </row>
    <row r="105" s="1" customFormat="1" ht="21.75" customHeight="1" spans="1:5">
      <c r="A105" s="148" t="s">
        <v>139</v>
      </c>
      <c r="B105" s="155" t="s">
        <v>312</v>
      </c>
      <c r="C105" s="156">
        <v>1330.315241</v>
      </c>
      <c r="D105" s="149"/>
      <c r="E105" s="149"/>
    </row>
    <row r="106" s="1" customFormat="1" ht="21.75" customHeight="1" spans="1:5">
      <c r="A106" s="150" t="s">
        <v>313</v>
      </c>
      <c r="B106" s="158" t="s">
        <v>314</v>
      </c>
      <c r="C106" s="159">
        <v>1330.315241</v>
      </c>
      <c r="D106" s="151">
        <v>1330.315241</v>
      </c>
      <c r="E106" s="151"/>
    </row>
    <row r="107" s="1" customFormat="1" ht="21.75" customHeight="1" spans="1:5">
      <c r="A107" s="148" t="s">
        <v>177</v>
      </c>
      <c r="B107" s="155" t="s">
        <v>315</v>
      </c>
      <c r="C107" s="156">
        <v>212.958023</v>
      </c>
      <c r="D107" s="149"/>
      <c r="E107" s="149"/>
    </row>
    <row r="108" s="1" customFormat="1" ht="21.75" customHeight="1" spans="1:5">
      <c r="A108" s="150" t="s">
        <v>316</v>
      </c>
      <c r="B108" s="158" t="s">
        <v>317</v>
      </c>
      <c r="C108" s="159">
        <v>212.958023</v>
      </c>
      <c r="D108" s="151">
        <v>178.958023</v>
      </c>
      <c r="E108" s="151">
        <v>34</v>
      </c>
    </row>
    <row r="109" s="1" customFormat="1" ht="21.75" customHeight="1" spans="1:5">
      <c r="A109" s="148" t="s">
        <v>318</v>
      </c>
      <c r="B109" s="155" t="s">
        <v>319</v>
      </c>
      <c r="C109" s="156">
        <v>4000</v>
      </c>
      <c r="D109" s="149"/>
      <c r="E109" s="149"/>
    </row>
    <row r="110" s="1" customFormat="1" ht="21.75" customHeight="1" spans="1:5">
      <c r="A110" s="150" t="s">
        <v>320</v>
      </c>
      <c r="B110" s="158" t="s">
        <v>321</v>
      </c>
      <c r="C110" s="159">
        <v>4000</v>
      </c>
      <c r="D110" s="151"/>
      <c r="E110" s="151">
        <v>4000</v>
      </c>
    </row>
    <row r="111" s="1" customFormat="1" ht="21.75" customHeight="1" spans="1:5">
      <c r="A111" s="148" t="s">
        <v>322</v>
      </c>
      <c r="B111" s="155" t="s">
        <v>323</v>
      </c>
      <c r="C111" s="156">
        <v>707.823517</v>
      </c>
      <c r="D111" s="149"/>
      <c r="E111" s="149"/>
    </row>
    <row r="112" s="1" customFormat="1" ht="21.75" customHeight="1" spans="1:5">
      <c r="A112" s="148" t="s">
        <v>121</v>
      </c>
      <c r="B112" s="155" t="s">
        <v>324</v>
      </c>
      <c r="C112" s="156">
        <v>114.226163</v>
      </c>
      <c r="D112" s="149"/>
      <c r="E112" s="149"/>
    </row>
    <row r="113" s="1" customFormat="1" ht="21.75" customHeight="1" spans="1:5">
      <c r="A113" s="150" t="s">
        <v>325</v>
      </c>
      <c r="B113" s="158" t="s">
        <v>326</v>
      </c>
      <c r="C113" s="159">
        <v>114.226163</v>
      </c>
      <c r="D113" s="151">
        <v>84.226163</v>
      </c>
      <c r="E113" s="151">
        <v>30</v>
      </c>
    </row>
    <row r="114" s="1" customFormat="1" ht="21.75" customHeight="1" spans="1:5">
      <c r="A114" s="148" t="s">
        <v>153</v>
      </c>
      <c r="B114" s="155" t="s">
        <v>327</v>
      </c>
      <c r="C114" s="156">
        <v>500</v>
      </c>
      <c r="D114" s="149"/>
      <c r="E114" s="149"/>
    </row>
    <row r="115" s="1" customFormat="1" ht="21.75" customHeight="1" spans="1:5">
      <c r="A115" s="150" t="s">
        <v>328</v>
      </c>
      <c r="B115" s="158" t="s">
        <v>329</v>
      </c>
      <c r="C115" s="159">
        <v>500</v>
      </c>
      <c r="D115" s="151"/>
      <c r="E115" s="151">
        <v>500</v>
      </c>
    </row>
    <row r="116" s="1" customFormat="1" ht="21.75" customHeight="1" spans="1:5">
      <c r="A116" s="148" t="s">
        <v>173</v>
      </c>
      <c r="B116" s="155" t="s">
        <v>330</v>
      </c>
      <c r="C116" s="156">
        <v>93.597354</v>
      </c>
      <c r="D116" s="149"/>
      <c r="E116" s="149"/>
    </row>
    <row r="117" s="1" customFormat="1" ht="21.75" customHeight="1" spans="1:5">
      <c r="A117" s="150" t="s">
        <v>331</v>
      </c>
      <c r="B117" s="158" t="s">
        <v>332</v>
      </c>
      <c r="C117" s="159">
        <v>42.597354</v>
      </c>
      <c r="D117" s="151">
        <v>42.597354</v>
      </c>
      <c r="E117" s="151"/>
    </row>
    <row r="118" s="1" customFormat="1" ht="21.75" customHeight="1" spans="1:5">
      <c r="A118" s="150" t="s">
        <v>333</v>
      </c>
      <c r="B118" s="158" t="s">
        <v>334</v>
      </c>
      <c r="C118" s="159">
        <v>51</v>
      </c>
      <c r="D118" s="151"/>
      <c r="E118" s="151">
        <v>51</v>
      </c>
    </row>
    <row r="119" s="1" customFormat="1" ht="21.75" customHeight="1" spans="1:5">
      <c r="A119" s="148" t="s">
        <v>335</v>
      </c>
      <c r="B119" s="155" t="s">
        <v>336</v>
      </c>
      <c r="C119" s="156">
        <v>2485.923211</v>
      </c>
      <c r="D119" s="149"/>
      <c r="E119" s="149"/>
    </row>
    <row r="120" s="1" customFormat="1" ht="21.75" customHeight="1" spans="1:5">
      <c r="A120" s="148" t="s">
        <v>121</v>
      </c>
      <c r="B120" s="155" t="s">
        <v>337</v>
      </c>
      <c r="C120" s="156">
        <v>1452.545825</v>
      </c>
      <c r="D120" s="149"/>
      <c r="E120" s="149"/>
    </row>
    <row r="121" s="1" customFormat="1" ht="21.75" customHeight="1" spans="1:5">
      <c r="A121" s="150" t="s">
        <v>338</v>
      </c>
      <c r="B121" s="158" t="s">
        <v>339</v>
      </c>
      <c r="C121" s="159">
        <v>368.045343</v>
      </c>
      <c r="D121" s="151">
        <v>362.045343</v>
      </c>
      <c r="E121" s="151">
        <v>6</v>
      </c>
    </row>
    <row r="122" s="1" customFormat="1" ht="21.75" customHeight="1" spans="1:5">
      <c r="A122" s="150" t="s">
        <v>340</v>
      </c>
      <c r="B122" s="158" t="s">
        <v>341</v>
      </c>
      <c r="C122" s="159">
        <v>165.417307</v>
      </c>
      <c r="D122" s="151">
        <v>159.417307</v>
      </c>
      <c r="E122" s="151">
        <v>6</v>
      </c>
    </row>
    <row r="123" s="1" customFormat="1" ht="21.75" customHeight="1" spans="1:5">
      <c r="A123" s="150" t="s">
        <v>342</v>
      </c>
      <c r="B123" s="158" t="s">
        <v>343</v>
      </c>
      <c r="C123" s="159">
        <v>419.083175</v>
      </c>
      <c r="D123" s="151">
        <v>353.083175</v>
      </c>
      <c r="E123" s="151">
        <v>66</v>
      </c>
    </row>
    <row r="124" s="1" customFormat="1" ht="21.75" customHeight="1" spans="1:5">
      <c r="A124" s="150" t="s">
        <v>344</v>
      </c>
      <c r="B124" s="158" t="s">
        <v>345</v>
      </c>
      <c r="C124" s="159">
        <v>500</v>
      </c>
      <c r="D124" s="151"/>
      <c r="E124" s="151">
        <v>500</v>
      </c>
    </row>
    <row r="125" s="1" customFormat="1" ht="21.75" customHeight="1" spans="1:5">
      <c r="A125" s="148" t="s">
        <v>131</v>
      </c>
      <c r="B125" s="155" t="s">
        <v>346</v>
      </c>
      <c r="C125" s="156">
        <v>316.938361</v>
      </c>
      <c r="D125" s="149"/>
      <c r="E125" s="149"/>
    </row>
    <row r="126" s="1" customFormat="1" ht="21.75" customHeight="1" spans="1:5">
      <c r="A126" s="150" t="s">
        <v>347</v>
      </c>
      <c r="B126" s="158" t="s">
        <v>348</v>
      </c>
      <c r="C126" s="159">
        <v>197.938361</v>
      </c>
      <c r="D126" s="151">
        <v>197.938361</v>
      </c>
      <c r="E126" s="151"/>
    </row>
    <row r="127" s="1" customFormat="1" ht="21.75" customHeight="1" spans="1:5">
      <c r="A127" s="150" t="s">
        <v>349</v>
      </c>
      <c r="B127" s="158" t="s">
        <v>350</v>
      </c>
      <c r="C127" s="159">
        <v>19</v>
      </c>
      <c r="D127" s="151"/>
      <c r="E127" s="151">
        <v>19</v>
      </c>
    </row>
    <row r="128" s="1" customFormat="1" ht="21.75" customHeight="1" spans="1:5">
      <c r="A128" s="150" t="s">
        <v>351</v>
      </c>
      <c r="B128" s="158" t="s">
        <v>352</v>
      </c>
      <c r="C128" s="159">
        <v>100</v>
      </c>
      <c r="D128" s="151"/>
      <c r="E128" s="151">
        <v>100</v>
      </c>
    </row>
    <row r="129" s="1" customFormat="1" ht="21.75" customHeight="1" spans="1:5">
      <c r="A129" s="148" t="s">
        <v>139</v>
      </c>
      <c r="B129" s="155" t="s">
        <v>353</v>
      </c>
      <c r="C129" s="156">
        <v>302.139644</v>
      </c>
      <c r="D129" s="149"/>
      <c r="E129" s="149"/>
    </row>
    <row r="130" s="1" customFormat="1" ht="21.75" customHeight="1" spans="1:5">
      <c r="A130" s="150" t="s">
        <v>354</v>
      </c>
      <c r="B130" s="158" t="s">
        <v>355</v>
      </c>
      <c r="C130" s="159">
        <v>187.139644</v>
      </c>
      <c r="D130" s="151">
        <v>187.139644</v>
      </c>
      <c r="E130" s="151"/>
    </row>
    <row r="131" s="1" customFormat="1" ht="21.75" customHeight="1" spans="1:5">
      <c r="A131" s="150" t="s">
        <v>356</v>
      </c>
      <c r="B131" s="158" t="s">
        <v>357</v>
      </c>
      <c r="C131" s="159">
        <v>115</v>
      </c>
      <c r="D131" s="151"/>
      <c r="E131" s="151">
        <v>115</v>
      </c>
    </row>
    <row r="132" s="1" customFormat="1" ht="21.75" customHeight="1" spans="1:5">
      <c r="A132" s="148" t="s">
        <v>177</v>
      </c>
      <c r="B132" s="155" t="s">
        <v>358</v>
      </c>
      <c r="C132" s="156">
        <v>414.299381</v>
      </c>
      <c r="D132" s="149"/>
      <c r="E132" s="149"/>
    </row>
    <row r="133" s="1" customFormat="1" ht="21.75" customHeight="1" spans="1:5">
      <c r="A133" s="150" t="s">
        <v>359</v>
      </c>
      <c r="B133" s="158" t="s">
        <v>360</v>
      </c>
      <c r="C133" s="159">
        <v>414.299381</v>
      </c>
      <c r="D133" s="151">
        <v>414.299381</v>
      </c>
      <c r="E133" s="151"/>
    </row>
    <row r="134" s="1" customFormat="1" ht="21.75" customHeight="1" spans="1:5">
      <c r="A134" s="148" t="s">
        <v>361</v>
      </c>
      <c r="B134" s="155" t="s">
        <v>362</v>
      </c>
      <c r="C134" s="156">
        <v>24623.103507</v>
      </c>
      <c r="D134" s="149"/>
      <c r="E134" s="149"/>
    </row>
    <row r="135" s="1" customFormat="1" ht="21.75" customHeight="1" spans="1:5">
      <c r="A135" s="148" t="s">
        <v>121</v>
      </c>
      <c r="B135" s="155" t="s">
        <v>363</v>
      </c>
      <c r="C135" s="156">
        <v>4026.846955</v>
      </c>
      <c r="D135" s="149"/>
      <c r="E135" s="149"/>
    </row>
    <row r="136" s="1" customFormat="1" ht="21.75" customHeight="1" spans="1:5">
      <c r="A136" s="150" t="s">
        <v>364</v>
      </c>
      <c r="B136" s="158" t="s">
        <v>365</v>
      </c>
      <c r="C136" s="159">
        <v>156.989999</v>
      </c>
      <c r="D136" s="151">
        <v>126.989999</v>
      </c>
      <c r="E136" s="151">
        <v>30</v>
      </c>
    </row>
    <row r="137" s="1" customFormat="1" ht="21.75" customHeight="1" spans="1:5">
      <c r="A137" s="150" t="s">
        <v>366</v>
      </c>
      <c r="B137" s="158" t="s">
        <v>367</v>
      </c>
      <c r="C137" s="159">
        <v>209.760859</v>
      </c>
      <c r="D137" s="151">
        <v>189.760859</v>
      </c>
      <c r="E137" s="151">
        <v>20</v>
      </c>
    </row>
    <row r="138" s="1" customFormat="1" ht="21.75" customHeight="1" spans="1:5">
      <c r="A138" s="150" t="s">
        <v>368</v>
      </c>
      <c r="B138" s="158" t="s">
        <v>369</v>
      </c>
      <c r="C138" s="159">
        <v>30</v>
      </c>
      <c r="D138" s="151"/>
      <c r="E138" s="151">
        <v>30</v>
      </c>
    </row>
    <row r="139" s="1" customFormat="1" ht="21.75" customHeight="1" spans="1:5">
      <c r="A139" s="150" t="s">
        <v>370</v>
      </c>
      <c r="B139" s="158" t="s">
        <v>371</v>
      </c>
      <c r="C139" s="159">
        <v>225.896097</v>
      </c>
      <c r="D139" s="151">
        <v>225.896097</v>
      </c>
      <c r="E139" s="151"/>
    </row>
    <row r="140" s="1" customFormat="1" ht="21.75" customHeight="1" spans="1:5">
      <c r="A140" s="150" t="s">
        <v>372</v>
      </c>
      <c r="B140" s="158" t="s">
        <v>373</v>
      </c>
      <c r="C140" s="159">
        <v>3404.2</v>
      </c>
      <c r="D140" s="151">
        <v>3304.2</v>
      </c>
      <c r="E140" s="151">
        <v>100</v>
      </c>
    </row>
    <row r="141" s="1" customFormat="1" ht="21.75" customHeight="1" spans="1:5">
      <c r="A141" s="148" t="s">
        <v>131</v>
      </c>
      <c r="B141" s="155" t="s">
        <v>374</v>
      </c>
      <c r="C141" s="156">
        <v>823.259109</v>
      </c>
      <c r="D141" s="149"/>
      <c r="E141" s="149"/>
    </row>
    <row r="142" s="1" customFormat="1" ht="21.75" customHeight="1" spans="1:5">
      <c r="A142" s="150" t="s">
        <v>375</v>
      </c>
      <c r="B142" s="158" t="s">
        <v>376</v>
      </c>
      <c r="C142" s="159">
        <v>638.299109</v>
      </c>
      <c r="D142" s="151">
        <v>638.299109</v>
      </c>
      <c r="E142" s="151"/>
    </row>
    <row r="143" s="1" customFormat="1" ht="21.75" customHeight="1" spans="1:5">
      <c r="A143" s="150" t="s">
        <v>377</v>
      </c>
      <c r="B143" s="158" t="s">
        <v>378</v>
      </c>
      <c r="C143" s="159">
        <v>124.96</v>
      </c>
      <c r="D143" s="151">
        <v>124.96</v>
      </c>
      <c r="E143" s="151"/>
    </row>
    <row r="144" s="1" customFormat="1" ht="21.75" customHeight="1" spans="1:5">
      <c r="A144" s="150" t="s">
        <v>379</v>
      </c>
      <c r="B144" s="158" t="s">
        <v>380</v>
      </c>
      <c r="C144" s="159">
        <v>60</v>
      </c>
      <c r="D144" s="151"/>
      <c r="E144" s="151">
        <v>60</v>
      </c>
    </row>
    <row r="145" s="1" customFormat="1" ht="21.75" customHeight="1" spans="1:5">
      <c r="A145" s="148" t="s">
        <v>161</v>
      </c>
      <c r="B145" s="155" t="s">
        <v>381</v>
      </c>
      <c r="C145" s="156">
        <v>16078.559869</v>
      </c>
      <c r="D145" s="149"/>
      <c r="E145" s="149"/>
    </row>
    <row r="146" s="1" customFormat="1" ht="21.75" customHeight="1" spans="1:5">
      <c r="A146" s="150" t="s">
        <v>382</v>
      </c>
      <c r="B146" s="158" t="s">
        <v>383</v>
      </c>
      <c r="C146" s="159">
        <v>78.32</v>
      </c>
      <c r="D146" s="151">
        <v>78.32</v>
      </c>
      <c r="E146" s="151"/>
    </row>
    <row r="147" s="1" customFormat="1" ht="21.75" customHeight="1" spans="1:5">
      <c r="A147" s="150" t="s">
        <v>384</v>
      </c>
      <c r="B147" s="158" t="s">
        <v>385</v>
      </c>
      <c r="C147" s="159">
        <v>126.6424</v>
      </c>
      <c r="D147" s="151">
        <v>126.6424</v>
      </c>
      <c r="E147" s="151"/>
    </row>
    <row r="148" s="1" customFormat="1" ht="21.75" customHeight="1" spans="1:5">
      <c r="A148" s="150" t="s">
        <v>386</v>
      </c>
      <c r="B148" s="158" t="s">
        <v>387</v>
      </c>
      <c r="C148" s="159">
        <v>6916.017709</v>
      </c>
      <c r="D148" s="151">
        <v>6916.017709</v>
      </c>
      <c r="E148" s="151"/>
    </row>
    <row r="149" s="1" customFormat="1" ht="21.75" customHeight="1" spans="1:5">
      <c r="A149" s="150" t="s">
        <v>388</v>
      </c>
      <c r="B149" s="158" t="s">
        <v>389</v>
      </c>
      <c r="C149" s="159">
        <v>796.64356</v>
      </c>
      <c r="D149" s="151">
        <v>296.64356</v>
      </c>
      <c r="E149" s="151">
        <v>500</v>
      </c>
    </row>
    <row r="150" s="1" customFormat="1" ht="21.75" customHeight="1" spans="1:5">
      <c r="A150" s="150" t="s">
        <v>390</v>
      </c>
      <c r="B150" s="158" t="s">
        <v>391</v>
      </c>
      <c r="C150" s="159">
        <v>8000</v>
      </c>
      <c r="D150" s="151"/>
      <c r="E150" s="151">
        <v>8000</v>
      </c>
    </row>
    <row r="151" s="1" customFormat="1" ht="21.75" customHeight="1" spans="1:5">
      <c r="A151" s="150" t="s">
        <v>392</v>
      </c>
      <c r="B151" s="158" t="s">
        <v>393</v>
      </c>
      <c r="C151" s="159">
        <v>160.9362</v>
      </c>
      <c r="D151" s="151">
        <v>160.9362</v>
      </c>
      <c r="E151" s="151"/>
    </row>
    <row r="152" s="1" customFormat="1" ht="21.75" customHeight="1" spans="1:5">
      <c r="A152" s="148" t="s">
        <v>173</v>
      </c>
      <c r="B152" s="155" t="s">
        <v>394</v>
      </c>
      <c r="C152" s="156">
        <v>700</v>
      </c>
      <c r="D152" s="149"/>
      <c r="E152" s="149"/>
    </row>
    <row r="153" s="1" customFormat="1" ht="21.75" customHeight="1" spans="1:5">
      <c r="A153" s="150" t="s">
        <v>395</v>
      </c>
      <c r="B153" s="158" t="s">
        <v>396</v>
      </c>
      <c r="C153" s="159">
        <v>200</v>
      </c>
      <c r="D153" s="151"/>
      <c r="E153" s="151">
        <v>200</v>
      </c>
    </row>
    <row r="154" s="1" customFormat="1" ht="21.75" customHeight="1" spans="1:5">
      <c r="A154" s="150" t="s">
        <v>397</v>
      </c>
      <c r="B154" s="158" t="s">
        <v>398</v>
      </c>
      <c r="C154" s="159">
        <v>500</v>
      </c>
      <c r="D154" s="151"/>
      <c r="E154" s="151">
        <v>500</v>
      </c>
    </row>
    <row r="155" s="1" customFormat="1" ht="21.75" customHeight="1" spans="1:5">
      <c r="A155" s="148" t="s">
        <v>177</v>
      </c>
      <c r="B155" s="155" t="s">
        <v>399</v>
      </c>
      <c r="C155" s="156">
        <v>180</v>
      </c>
      <c r="D155" s="149"/>
      <c r="E155" s="149"/>
    </row>
    <row r="156" s="1" customFormat="1" ht="21.75" customHeight="1" spans="1:5">
      <c r="A156" s="150" t="s">
        <v>400</v>
      </c>
      <c r="B156" s="158" t="s">
        <v>401</v>
      </c>
      <c r="C156" s="159">
        <v>180</v>
      </c>
      <c r="D156" s="151"/>
      <c r="E156" s="151">
        <v>180</v>
      </c>
    </row>
    <row r="157" s="1" customFormat="1" ht="21.75" customHeight="1" spans="1:5">
      <c r="A157" s="148" t="s">
        <v>318</v>
      </c>
      <c r="B157" s="155" t="s">
        <v>402</v>
      </c>
      <c r="C157" s="156">
        <v>120</v>
      </c>
      <c r="D157" s="149"/>
      <c r="E157" s="149"/>
    </row>
    <row r="158" s="1" customFormat="1" ht="21.75" customHeight="1" spans="1:5">
      <c r="A158" s="150" t="s">
        <v>403</v>
      </c>
      <c r="B158" s="158" t="s">
        <v>404</v>
      </c>
      <c r="C158" s="159">
        <v>120</v>
      </c>
      <c r="D158" s="151"/>
      <c r="E158" s="151">
        <v>120</v>
      </c>
    </row>
    <row r="159" s="1" customFormat="1" ht="21.75" customHeight="1" spans="1:5">
      <c r="A159" s="148" t="s">
        <v>183</v>
      </c>
      <c r="B159" s="155" t="s">
        <v>405</v>
      </c>
      <c r="C159" s="156">
        <v>390</v>
      </c>
      <c r="D159" s="149"/>
      <c r="E159" s="149"/>
    </row>
    <row r="160" s="1" customFormat="1" ht="21.75" customHeight="1" spans="1:5">
      <c r="A160" s="150" t="s">
        <v>406</v>
      </c>
      <c r="B160" s="158" t="s">
        <v>407</v>
      </c>
      <c r="C160" s="159">
        <v>390</v>
      </c>
      <c r="D160" s="151"/>
      <c r="E160" s="151">
        <v>390</v>
      </c>
    </row>
    <row r="161" s="1" customFormat="1" ht="21.75" customHeight="1" spans="1:5">
      <c r="A161" s="148" t="s">
        <v>191</v>
      </c>
      <c r="B161" s="155" t="s">
        <v>408</v>
      </c>
      <c r="C161" s="156">
        <v>920.274021</v>
      </c>
      <c r="D161" s="149"/>
      <c r="E161" s="149"/>
    </row>
    <row r="162" s="1" customFormat="1" ht="21.75" customHeight="1" spans="1:5">
      <c r="A162" s="150" t="s">
        <v>409</v>
      </c>
      <c r="B162" s="158" t="s">
        <v>410</v>
      </c>
      <c r="C162" s="159">
        <v>342.274021</v>
      </c>
      <c r="D162" s="151">
        <v>342.274021</v>
      </c>
      <c r="E162" s="151"/>
    </row>
    <row r="163" s="1" customFormat="1" ht="21.75" customHeight="1" spans="1:5">
      <c r="A163" s="150" t="s">
        <v>411</v>
      </c>
      <c r="B163" s="158" t="s">
        <v>412</v>
      </c>
      <c r="C163" s="159">
        <v>428</v>
      </c>
      <c r="D163" s="151">
        <v>48</v>
      </c>
      <c r="E163" s="151">
        <v>380</v>
      </c>
    </row>
    <row r="164" s="1" customFormat="1" ht="21.75" customHeight="1" spans="1:5">
      <c r="A164" s="150" t="s">
        <v>413</v>
      </c>
      <c r="B164" s="158" t="s">
        <v>414</v>
      </c>
      <c r="C164" s="159">
        <v>150</v>
      </c>
      <c r="D164" s="151"/>
      <c r="E164" s="151">
        <v>150</v>
      </c>
    </row>
    <row r="165" s="1" customFormat="1" ht="21.75" customHeight="1" spans="1:5">
      <c r="A165" s="148" t="s">
        <v>415</v>
      </c>
      <c r="B165" s="155" t="s">
        <v>416</v>
      </c>
      <c r="C165" s="156">
        <v>200</v>
      </c>
      <c r="D165" s="149"/>
      <c r="E165" s="149"/>
    </row>
    <row r="166" s="1" customFormat="1" ht="21.75" customHeight="1" spans="1:5">
      <c r="A166" s="150" t="s">
        <v>417</v>
      </c>
      <c r="B166" s="158" t="s">
        <v>418</v>
      </c>
      <c r="C166" s="159">
        <v>50</v>
      </c>
      <c r="D166" s="151"/>
      <c r="E166" s="151">
        <v>50</v>
      </c>
    </row>
    <row r="167" s="1" customFormat="1" ht="21.75" customHeight="1" spans="1:5">
      <c r="A167" s="150" t="s">
        <v>419</v>
      </c>
      <c r="B167" s="158" t="s">
        <v>420</v>
      </c>
      <c r="C167" s="159">
        <v>150</v>
      </c>
      <c r="D167" s="151"/>
      <c r="E167" s="151">
        <v>150</v>
      </c>
    </row>
    <row r="168" s="1" customFormat="1" ht="21.75" customHeight="1" spans="1:5">
      <c r="A168" s="148" t="s">
        <v>209</v>
      </c>
      <c r="B168" s="155" t="s">
        <v>421</v>
      </c>
      <c r="C168" s="156">
        <v>1000</v>
      </c>
      <c r="D168" s="149"/>
      <c r="E168" s="149"/>
    </row>
    <row r="169" s="1" customFormat="1" ht="21.75" customHeight="1" spans="1:5">
      <c r="A169" s="150" t="s">
        <v>422</v>
      </c>
      <c r="B169" s="158" t="s">
        <v>423</v>
      </c>
      <c r="C169" s="159">
        <v>1000</v>
      </c>
      <c r="D169" s="151"/>
      <c r="E169" s="151">
        <v>1000</v>
      </c>
    </row>
    <row r="170" s="1" customFormat="1" ht="21.75" customHeight="1" spans="1:5">
      <c r="A170" s="148" t="s">
        <v>215</v>
      </c>
      <c r="B170" s="155" t="s">
        <v>424</v>
      </c>
      <c r="C170" s="156">
        <v>183.428571</v>
      </c>
      <c r="D170" s="149"/>
      <c r="E170" s="149"/>
    </row>
    <row r="171" s="1" customFormat="1" ht="21.75" customHeight="1" spans="1:5">
      <c r="A171" s="150" t="s">
        <v>425</v>
      </c>
      <c r="B171" s="158" t="s">
        <v>426</v>
      </c>
      <c r="C171" s="159">
        <v>123.428571</v>
      </c>
      <c r="D171" s="151">
        <v>100.428571</v>
      </c>
      <c r="E171" s="151">
        <v>23</v>
      </c>
    </row>
    <row r="172" s="1" customFormat="1" ht="21.75" customHeight="1" spans="1:5">
      <c r="A172" s="150" t="s">
        <v>427</v>
      </c>
      <c r="B172" s="158" t="s">
        <v>428</v>
      </c>
      <c r="C172" s="159">
        <v>60</v>
      </c>
      <c r="D172" s="151"/>
      <c r="E172" s="151">
        <v>60</v>
      </c>
    </row>
    <row r="173" s="1" customFormat="1" ht="21.75" customHeight="1" spans="1:5">
      <c r="A173" s="148" t="s">
        <v>269</v>
      </c>
      <c r="B173" s="155" t="s">
        <v>429</v>
      </c>
      <c r="C173" s="156">
        <v>0.734982</v>
      </c>
      <c r="D173" s="149"/>
      <c r="E173" s="149"/>
    </row>
    <row r="174" s="1" customFormat="1" ht="21.75" customHeight="1" spans="1:5">
      <c r="A174" s="150" t="s">
        <v>430</v>
      </c>
      <c r="B174" s="158" t="s">
        <v>431</v>
      </c>
      <c r="C174" s="159">
        <v>0.734982</v>
      </c>
      <c r="D174" s="151">
        <v>0.734982</v>
      </c>
      <c r="E174" s="151"/>
    </row>
    <row r="175" s="1" customFormat="1" ht="21.75" customHeight="1" spans="1:5">
      <c r="A175" s="148" t="s">
        <v>432</v>
      </c>
      <c r="B175" s="155" t="s">
        <v>433</v>
      </c>
      <c r="C175" s="156">
        <v>17177.476881</v>
      </c>
      <c r="D175" s="149"/>
      <c r="E175" s="149"/>
    </row>
    <row r="176" s="1" customFormat="1" ht="21.75" customHeight="1" spans="1:5">
      <c r="A176" s="148" t="s">
        <v>121</v>
      </c>
      <c r="B176" s="155" t="s">
        <v>434</v>
      </c>
      <c r="C176" s="156">
        <v>591.552747</v>
      </c>
      <c r="D176" s="149"/>
      <c r="E176" s="149"/>
    </row>
    <row r="177" s="1" customFormat="1" ht="21.75" customHeight="1" spans="1:5">
      <c r="A177" s="150" t="s">
        <v>435</v>
      </c>
      <c r="B177" s="158" t="s">
        <v>436</v>
      </c>
      <c r="C177" s="159">
        <v>364.552747</v>
      </c>
      <c r="D177" s="151">
        <v>364.552747</v>
      </c>
      <c r="E177" s="151"/>
    </row>
    <row r="178" s="1" customFormat="1" ht="21.75" customHeight="1" spans="1:5">
      <c r="A178" s="150" t="s">
        <v>437</v>
      </c>
      <c r="B178" s="158" t="s">
        <v>438</v>
      </c>
      <c r="C178" s="159">
        <v>227</v>
      </c>
      <c r="D178" s="151"/>
      <c r="E178" s="151">
        <v>227</v>
      </c>
    </row>
    <row r="179" s="1" customFormat="1" ht="21.75" customHeight="1" spans="1:5">
      <c r="A179" s="148" t="s">
        <v>131</v>
      </c>
      <c r="B179" s="155" t="s">
        <v>439</v>
      </c>
      <c r="C179" s="156">
        <v>4824.627351</v>
      </c>
      <c r="D179" s="149"/>
      <c r="E179" s="149"/>
    </row>
    <row r="180" s="1" customFormat="1" ht="21.75" customHeight="1" spans="1:5">
      <c r="A180" s="150" t="s">
        <v>440</v>
      </c>
      <c r="B180" s="158" t="s">
        <v>441</v>
      </c>
      <c r="C180" s="159">
        <v>2683.533599</v>
      </c>
      <c r="D180" s="151">
        <v>2683.533599</v>
      </c>
      <c r="E180" s="151"/>
    </row>
    <row r="181" s="1" customFormat="1" ht="21.75" customHeight="1" spans="1:5">
      <c r="A181" s="150" t="s">
        <v>442</v>
      </c>
      <c r="B181" s="158" t="s">
        <v>443</v>
      </c>
      <c r="C181" s="159">
        <v>1505.805752</v>
      </c>
      <c r="D181" s="151">
        <v>1505.805752</v>
      </c>
      <c r="E181" s="151"/>
    </row>
    <row r="182" s="1" customFormat="1" ht="21.75" customHeight="1" spans="1:5">
      <c r="A182" s="150" t="s">
        <v>444</v>
      </c>
      <c r="B182" s="158" t="s">
        <v>445</v>
      </c>
      <c r="C182" s="159">
        <v>635.288</v>
      </c>
      <c r="D182" s="151">
        <v>15.288</v>
      </c>
      <c r="E182" s="151">
        <v>620</v>
      </c>
    </row>
    <row r="183" s="1" customFormat="1" ht="21.75" customHeight="1" spans="1:5">
      <c r="A183" s="148" t="s">
        <v>139</v>
      </c>
      <c r="B183" s="155" t="s">
        <v>446</v>
      </c>
      <c r="C183" s="156">
        <v>4079.925882</v>
      </c>
      <c r="D183" s="149"/>
      <c r="E183" s="149"/>
    </row>
    <row r="184" s="1" customFormat="1" ht="21.75" customHeight="1" spans="1:5">
      <c r="A184" s="150" t="s">
        <v>447</v>
      </c>
      <c r="B184" s="158" t="s">
        <v>448</v>
      </c>
      <c r="C184" s="159">
        <v>390.745823</v>
      </c>
      <c r="D184" s="151">
        <v>310.745823</v>
      </c>
      <c r="E184" s="151">
        <v>80</v>
      </c>
    </row>
    <row r="185" s="1" customFormat="1" ht="21.75" customHeight="1" spans="1:5">
      <c r="A185" s="150" t="s">
        <v>449</v>
      </c>
      <c r="B185" s="158" t="s">
        <v>450</v>
      </c>
      <c r="C185" s="159">
        <v>3689.180059</v>
      </c>
      <c r="D185" s="151">
        <v>3069.180059</v>
      </c>
      <c r="E185" s="151">
        <v>620</v>
      </c>
    </row>
    <row r="186" s="1" customFormat="1" ht="21.75" customHeight="1" spans="1:5">
      <c r="A186" s="148" t="s">
        <v>153</v>
      </c>
      <c r="B186" s="155" t="s">
        <v>451</v>
      </c>
      <c r="C186" s="156">
        <v>2007.956234</v>
      </c>
      <c r="D186" s="149"/>
      <c r="E186" s="149"/>
    </row>
    <row r="187" s="1" customFormat="1" ht="21.75" customHeight="1" spans="1:5">
      <c r="A187" s="150" t="s">
        <v>452</v>
      </c>
      <c r="B187" s="158" t="s">
        <v>453</v>
      </c>
      <c r="C187" s="159">
        <v>554.689593</v>
      </c>
      <c r="D187" s="151">
        <v>436.689593</v>
      </c>
      <c r="E187" s="151">
        <v>118</v>
      </c>
    </row>
    <row r="188" s="1" customFormat="1" ht="21.75" customHeight="1" spans="1:5">
      <c r="A188" s="150" t="s">
        <v>454</v>
      </c>
      <c r="B188" s="158" t="s">
        <v>455</v>
      </c>
      <c r="C188" s="159">
        <v>281.317018</v>
      </c>
      <c r="D188" s="151">
        <v>261.317018</v>
      </c>
      <c r="E188" s="151">
        <v>20</v>
      </c>
    </row>
    <row r="189" s="1" customFormat="1" ht="21.75" customHeight="1" spans="1:5">
      <c r="A189" s="150" t="s">
        <v>456</v>
      </c>
      <c r="B189" s="158" t="s">
        <v>457</v>
      </c>
      <c r="C189" s="159">
        <v>1171.949623</v>
      </c>
      <c r="D189" s="151">
        <v>641.949623</v>
      </c>
      <c r="E189" s="151">
        <v>530</v>
      </c>
    </row>
    <row r="190" s="1" customFormat="1" ht="21.75" customHeight="1" spans="1:5">
      <c r="A190" s="148" t="s">
        <v>173</v>
      </c>
      <c r="B190" s="155" t="s">
        <v>458</v>
      </c>
      <c r="C190" s="156">
        <v>110</v>
      </c>
      <c r="D190" s="149"/>
      <c r="E190" s="149"/>
    </row>
    <row r="191" s="1" customFormat="1" ht="21.75" customHeight="1" spans="1:5">
      <c r="A191" s="150" t="s">
        <v>459</v>
      </c>
      <c r="B191" s="158" t="s">
        <v>460</v>
      </c>
      <c r="C191" s="159">
        <v>110</v>
      </c>
      <c r="D191" s="151"/>
      <c r="E191" s="151">
        <v>110</v>
      </c>
    </row>
    <row r="192" s="1" customFormat="1" ht="21.75" customHeight="1" spans="1:5">
      <c r="A192" s="148" t="s">
        <v>191</v>
      </c>
      <c r="B192" s="155" t="s">
        <v>461</v>
      </c>
      <c r="C192" s="156">
        <v>3701.804347</v>
      </c>
      <c r="D192" s="149"/>
      <c r="E192" s="149"/>
    </row>
    <row r="193" s="1" customFormat="1" ht="21.75" customHeight="1" spans="1:5">
      <c r="A193" s="150" t="s">
        <v>462</v>
      </c>
      <c r="B193" s="158" t="s">
        <v>463</v>
      </c>
      <c r="C193" s="159">
        <v>1094.627553</v>
      </c>
      <c r="D193" s="151">
        <v>1094.627553</v>
      </c>
      <c r="E193" s="151"/>
    </row>
    <row r="194" s="1" customFormat="1" ht="21.75" customHeight="1" spans="1:5">
      <c r="A194" s="150" t="s">
        <v>464</v>
      </c>
      <c r="B194" s="158" t="s">
        <v>465</v>
      </c>
      <c r="C194" s="159">
        <v>2352.812958</v>
      </c>
      <c r="D194" s="151">
        <v>2352.812958</v>
      </c>
      <c r="E194" s="151"/>
    </row>
    <row r="195" s="1" customFormat="1" ht="21.75" customHeight="1" spans="1:5">
      <c r="A195" s="150" t="s">
        <v>466</v>
      </c>
      <c r="B195" s="158" t="s">
        <v>467</v>
      </c>
      <c r="C195" s="159">
        <v>254.363836</v>
      </c>
      <c r="D195" s="151">
        <v>254.363836</v>
      </c>
      <c r="E195" s="151"/>
    </row>
    <row r="196" s="1" customFormat="1" ht="21.75" customHeight="1" spans="1:5">
      <c r="A196" s="148" t="s">
        <v>468</v>
      </c>
      <c r="B196" s="155" t="s">
        <v>469</v>
      </c>
      <c r="C196" s="156">
        <v>1600</v>
      </c>
      <c r="D196" s="149"/>
      <c r="E196" s="149"/>
    </row>
    <row r="197" s="1" customFormat="1" ht="21.75" customHeight="1" spans="1:5">
      <c r="A197" s="150" t="s">
        <v>470</v>
      </c>
      <c r="B197" s="158" t="s">
        <v>471</v>
      </c>
      <c r="C197" s="159">
        <v>200</v>
      </c>
      <c r="D197" s="151"/>
      <c r="E197" s="151">
        <v>200</v>
      </c>
    </row>
    <row r="198" s="1" customFormat="1" ht="21.75" customHeight="1" spans="1:5">
      <c r="A198" s="150" t="s">
        <v>472</v>
      </c>
      <c r="B198" s="158" t="s">
        <v>473</v>
      </c>
      <c r="C198" s="159">
        <v>1400</v>
      </c>
      <c r="D198" s="151"/>
      <c r="E198" s="151">
        <v>1400</v>
      </c>
    </row>
    <row r="199" s="1" customFormat="1" ht="21.75" customHeight="1" spans="1:5">
      <c r="A199" s="148" t="s">
        <v>474</v>
      </c>
      <c r="B199" s="155" t="s">
        <v>475</v>
      </c>
      <c r="C199" s="156">
        <v>261.61032</v>
      </c>
      <c r="D199" s="149"/>
      <c r="E199" s="149"/>
    </row>
    <row r="200" s="1" customFormat="1" ht="21.75" customHeight="1" spans="1:5">
      <c r="A200" s="150" t="s">
        <v>476</v>
      </c>
      <c r="B200" s="158" t="s">
        <v>477</v>
      </c>
      <c r="C200" s="159">
        <v>176.61032</v>
      </c>
      <c r="D200" s="151">
        <v>176.61032</v>
      </c>
      <c r="E200" s="151"/>
    </row>
    <row r="201" s="1" customFormat="1" ht="21.75" customHeight="1" spans="1:5">
      <c r="A201" s="150" t="s">
        <v>478</v>
      </c>
      <c r="B201" s="158" t="s">
        <v>479</v>
      </c>
      <c r="C201" s="159">
        <v>70</v>
      </c>
      <c r="D201" s="151"/>
      <c r="E201" s="151">
        <v>70</v>
      </c>
    </row>
    <row r="202" s="1" customFormat="1" ht="21.75" customHeight="1" spans="1:5">
      <c r="A202" s="150" t="s">
        <v>480</v>
      </c>
      <c r="B202" s="158" t="s">
        <v>481</v>
      </c>
      <c r="C202" s="159">
        <v>15</v>
      </c>
      <c r="D202" s="151"/>
      <c r="E202" s="151">
        <v>15</v>
      </c>
    </row>
    <row r="203" s="1" customFormat="1" ht="21.75" customHeight="1" spans="1:5">
      <c r="A203" s="148" t="s">
        <v>482</v>
      </c>
      <c r="B203" s="155" t="s">
        <v>483</v>
      </c>
      <c r="C203" s="156">
        <v>3747.257094</v>
      </c>
      <c r="D203" s="149"/>
      <c r="E203" s="149"/>
    </row>
    <row r="204" s="1" customFormat="1" ht="21.75" customHeight="1" spans="1:5">
      <c r="A204" s="148" t="s">
        <v>121</v>
      </c>
      <c r="B204" s="155" t="s">
        <v>484</v>
      </c>
      <c r="C204" s="156">
        <v>277.257094</v>
      </c>
      <c r="D204" s="149"/>
      <c r="E204" s="149"/>
    </row>
    <row r="205" s="1" customFormat="1" ht="21.75" customHeight="1" spans="1:5">
      <c r="A205" s="150" t="s">
        <v>485</v>
      </c>
      <c r="B205" s="158" t="s">
        <v>486</v>
      </c>
      <c r="C205" s="159">
        <v>277.257094</v>
      </c>
      <c r="D205" s="151">
        <v>277.257094</v>
      </c>
      <c r="E205" s="151"/>
    </row>
    <row r="206" s="1" customFormat="1" ht="21.75" customHeight="1" spans="1:5">
      <c r="A206" s="148" t="s">
        <v>153</v>
      </c>
      <c r="B206" s="155" t="s">
        <v>487</v>
      </c>
      <c r="C206" s="156">
        <v>2100</v>
      </c>
      <c r="D206" s="149"/>
      <c r="E206" s="149"/>
    </row>
    <row r="207" s="1" customFormat="1" ht="21.75" customHeight="1" spans="1:5">
      <c r="A207" s="150" t="s">
        <v>488</v>
      </c>
      <c r="B207" s="158" t="s">
        <v>489</v>
      </c>
      <c r="C207" s="159">
        <v>2100</v>
      </c>
      <c r="D207" s="151"/>
      <c r="E207" s="151">
        <v>2100</v>
      </c>
    </row>
    <row r="208" s="1" customFormat="1" ht="21.75" customHeight="1" spans="1:5">
      <c r="A208" s="148" t="s">
        <v>191</v>
      </c>
      <c r="B208" s="155" t="s">
        <v>490</v>
      </c>
      <c r="C208" s="156">
        <v>1100</v>
      </c>
      <c r="D208" s="149"/>
      <c r="E208" s="149"/>
    </row>
    <row r="209" s="1" customFormat="1" ht="21.75" customHeight="1" spans="1:5">
      <c r="A209" s="150" t="s">
        <v>491</v>
      </c>
      <c r="B209" s="158" t="s">
        <v>492</v>
      </c>
      <c r="C209" s="159">
        <v>300</v>
      </c>
      <c r="D209" s="151"/>
      <c r="E209" s="151">
        <v>300</v>
      </c>
    </row>
    <row r="210" s="1" customFormat="1" ht="21.75" customHeight="1" spans="1:5">
      <c r="A210" s="150" t="s">
        <v>493</v>
      </c>
      <c r="B210" s="158" t="s">
        <v>494</v>
      </c>
      <c r="C210" s="159">
        <v>800</v>
      </c>
      <c r="D210" s="151"/>
      <c r="E210" s="151">
        <v>800</v>
      </c>
    </row>
    <row r="211" s="1" customFormat="1" ht="21.75" customHeight="1" spans="1:5">
      <c r="A211" s="148" t="s">
        <v>269</v>
      </c>
      <c r="B211" s="155" t="s">
        <v>495</v>
      </c>
      <c r="C211" s="156">
        <v>270</v>
      </c>
      <c r="D211" s="149"/>
      <c r="E211" s="149"/>
    </row>
    <row r="212" s="1" customFormat="1" ht="21.75" customHeight="1" spans="1:5">
      <c r="A212" s="150" t="s">
        <v>496</v>
      </c>
      <c r="B212" s="158" t="s">
        <v>497</v>
      </c>
      <c r="C212" s="159">
        <v>270</v>
      </c>
      <c r="D212" s="151"/>
      <c r="E212" s="151">
        <v>270</v>
      </c>
    </row>
    <row r="213" s="1" customFormat="1" ht="21.75" customHeight="1" spans="1:5">
      <c r="A213" s="148" t="s">
        <v>498</v>
      </c>
      <c r="B213" s="155" t="s">
        <v>499</v>
      </c>
      <c r="C213" s="156">
        <v>11172.184275</v>
      </c>
      <c r="D213" s="149"/>
      <c r="E213" s="149"/>
    </row>
    <row r="214" s="1" customFormat="1" ht="21.75" customHeight="1" spans="1:5">
      <c r="A214" s="148" t="s">
        <v>121</v>
      </c>
      <c r="B214" s="155" t="s">
        <v>500</v>
      </c>
      <c r="C214" s="156">
        <v>559.263777</v>
      </c>
      <c r="D214" s="149"/>
      <c r="E214" s="149"/>
    </row>
    <row r="215" s="1" customFormat="1" ht="21.75" customHeight="1" spans="1:5">
      <c r="A215" s="150" t="s">
        <v>501</v>
      </c>
      <c r="B215" s="158" t="s">
        <v>502</v>
      </c>
      <c r="C215" s="159">
        <v>260.143777</v>
      </c>
      <c r="D215" s="151">
        <v>160.143777</v>
      </c>
      <c r="E215" s="151">
        <v>100</v>
      </c>
    </row>
    <row r="216" s="1" customFormat="1" ht="21.75" customHeight="1" spans="1:5">
      <c r="A216" s="150" t="s">
        <v>503</v>
      </c>
      <c r="B216" s="158" t="s">
        <v>504</v>
      </c>
      <c r="C216" s="159">
        <v>150</v>
      </c>
      <c r="D216" s="151"/>
      <c r="E216" s="151">
        <v>150</v>
      </c>
    </row>
    <row r="217" s="1" customFormat="1" ht="21.75" customHeight="1" spans="1:5">
      <c r="A217" s="150" t="s">
        <v>505</v>
      </c>
      <c r="B217" s="158" t="s">
        <v>506</v>
      </c>
      <c r="C217" s="159">
        <v>149.12</v>
      </c>
      <c r="D217" s="151">
        <v>149.12</v>
      </c>
      <c r="E217" s="151"/>
    </row>
    <row r="218" s="1" customFormat="1" ht="21.75" customHeight="1" spans="1:5">
      <c r="A218" s="148" t="s">
        <v>139</v>
      </c>
      <c r="B218" s="155" t="s">
        <v>507</v>
      </c>
      <c r="C218" s="156">
        <v>5280</v>
      </c>
      <c r="D218" s="149"/>
      <c r="E218" s="149"/>
    </row>
    <row r="219" s="1" customFormat="1" ht="21.75" customHeight="1" spans="1:5">
      <c r="A219" s="150" t="s">
        <v>508</v>
      </c>
      <c r="B219" s="158" t="s">
        <v>509</v>
      </c>
      <c r="C219" s="159">
        <v>5280</v>
      </c>
      <c r="D219" s="151"/>
      <c r="E219" s="151">
        <v>5280</v>
      </c>
    </row>
    <row r="220" s="1" customFormat="1" ht="21.75" customHeight="1" spans="1:5">
      <c r="A220" s="148" t="s">
        <v>161</v>
      </c>
      <c r="B220" s="155" t="s">
        <v>510</v>
      </c>
      <c r="C220" s="156">
        <v>4302.920498</v>
      </c>
      <c r="D220" s="149"/>
      <c r="E220" s="149"/>
    </row>
    <row r="221" s="1" customFormat="1" ht="21.75" customHeight="1" spans="1:5">
      <c r="A221" s="150" t="s">
        <v>511</v>
      </c>
      <c r="B221" s="158" t="s">
        <v>512</v>
      </c>
      <c r="C221" s="159">
        <v>4302.920498</v>
      </c>
      <c r="D221" s="151">
        <v>3190.920498</v>
      </c>
      <c r="E221" s="151">
        <v>1112</v>
      </c>
    </row>
    <row r="222" s="1" customFormat="1" ht="21.75" customHeight="1" spans="1:5">
      <c r="A222" s="148" t="s">
        <v>269</v>
      </c>
      <c r="B222" s="155" t="s">
        <v>513</v>
      </c>
      <c r="C222" s="156">
        <v>1030</v>
      </c>
      <c r="D222" s="149"/>
      <c r="E222" s="149"/>
    </row>
    <row r="223" s="1" customFormat="1" ht="21.75" customHeight="1" spans="1:5">
      <c r="A223" s="150" t="s">
        <v>514</v>
      </c>
      <c r="B223" s="158" t="s">
        <v>515</v>
      </c>
      <c r="C223" s="159">
        <v>1030</v>
      </c>
      <c r="D223" s="151"/>
      <c r="E223" s="151">
        <v>1030</v>
      </c>
    </row>
    <row r="224" s="1" customFormat="1" ht="21.75" customHeight="1" spans="1:5">
      <c r="A224" s="148" t="s">
        <v>516</v>
      </c>
      <c r="B224" s="155" t="s">
        <v>517</v>
      </c>
      <c r="C224" s="156">
        <v>11288.712852</v>
      </c>
      <c r="D224" s="149"/>
      <c r="E224" s="149"/>
    </row>
    <row r="225" s="1" customFormat="1" ht="21.75" customHeight="1" spans="1:5">
      <c r="A225" s="148" t="s">
        <v>121</v>
      </c>
      <c r="B225" s="155" t="s">
        <v>518</v>
      </c>
      <c r="C225" s="156">
        <v>5710.936103</v>
      </c>
      <c r="D225" s="149"/>
      <c r="E225" s="149"/>
    </row>
    <row r="226" s="1" customFormat="1" ht="21.75" customHeight="1" spans="1:5">
      <c r="A226" s="150" t="s">
        <v>519</v>
      </c>
      <c r="B226" s="158" t="s">
        <v>520</v>
      </c>
      <c r="C226" s="159">
        <v>667.879865</v>
      </c>
      <c r="D226" s="151">
        <v>667.879865</v>
      </c>
      <c r="E226" s="151"/>
    </row>
    <row r="227" s="1" customFormat="1" ht="21.75" customHeight="1" spans="1:5">
      <c r="A227" s="150" t="s">
        <v>521</v>
      </c>
      <c r="B227" s="158" t="s">
        <v>522</v>
      </c>
      <c r="C227" s="159">
        <v>3646.056238</v>
      </c>
      <c r="D227" s="151">
        <v>3573.056238</v>
      </c>
      <c r="E227" s="151">
        <v>73</v>
      </c>
    </row>
    <row r="228" s="1" customFormat="1" ht="21.75" customHeight="1" spans="1:5">
      <c r="A228" s="150" t="s">
        <v>523</v>
      </c>
      <c r="B228" s="158" t="s">
        <v>524</v>
      </c>
      <c r="C228" s="159">
        <v>9</v>
      </c>
      <c r="D228" s="151"/>
      <c r="E228" s="151">
        <v>9</v>
      </c>
    </row>
    <row r="229" s="1" customFormat="1" ht="21.75" customHeight="1" spans="1:5">
      <c r="A229" s="150" t="s">
        <v>525</v>
      </c>
      <c r="B229" s="158" t="s">
        <v>526</v>
      </c>
      <c r="C229" s="159">
        <v>36</v>
      </c>
      <c r="D229" s="151"/>
      <c r="E229" s="151">
        <v>36</v>
      </c>
    </row>
    <row r="230" s="1" customFormat="1" ht="21.75" customHeight="1" spans="1:5">
      <c r="A230" s="150" t="s">
        <v>527</v>
      </c>
      <c r="B230" s="158" t="s">
        <v>528</v>
      </c>
      <c r="C230" s="159">
        <v>100</v>
      </c>
      <c r="D230" s="151"/>
      <c r="E230" s="151">
        <v>100</v>
      </c>
    </row>
    <row r="231" s="1" customFormat="1" ht="21.75" customHeight="1" spans="1:5">
      <c r="A231" s="150" t="s">
        <v>529</v>
      </c>
      <c r="B231" s="158" t="s">
        <v>530</v>
      </c>
      <c r="C231" s="159">
        <v>1252</v>
      </c>
      <c r="D231" s="151"/>
      <c r="E231" s="151">
        <v>1252</v>
      </c>
    </row>
    <row r="232" s="1" customFormat="1" ht="21.75" customHeight="1" spans="1:5">
      <c r="A232" s="148" t="s">
        <v>131</v>
      </c>
      <c r="B232" s="155" t="s">
        <v>531</v>
      </c>
      <c r="C232" s="156">
        <v>1569.178926</v>
      </c>
      <c r="D232" s="149"/>
      <c r="E232" s="149"/>
    </row>
    <row r="233" s="1" customFormat="1" ht="21.75" customHeight="1" spans="1:5">
      <c r="A233" s="150" t="s">
        <v>532</v>
      </c>
      <c r="B233" s="158" t="s">
        <v>533</v>
      </c>
      <c r="C233" s="159">
        <v>55</v>
      </c>
      <c r="D233" s="151"/>
      <c r="E233" s="151">
        <v>55</v>
      </c>
    </row>
    <row r="234" s="1" customFormat="1" ht="21.75" customHeight="1" spans="1:5">
      <c r="A234" s="150" t="s">
        <v>534</v>
      </c>
      <c r="B234" s="158" t="s">
        <v>535</v>
      </c>
      <c r="C234" s="159">
        <v>768.178926</v>
      </c>
      <c r="D234" s="151">
        <v>768.178926</v>
      </c>
      <c r="E234" s="151"/>
    </row>
    <row r="235" s="1" customFormat="1" ht="21.75" customHeight="1" spans="1:5">
      <c r="A235" s="150" t="s">
        <v>536</v>
      </c>
      <c r="B235" s="158" t="s">
        <v>537</v>
      </c>
      <c r="C235" s="159">
        <v>400</v>
      </c>
      <c r="D235" s="151"/>
      <c r="E235" s="151">
        <v>400</v>
      </c>
    </row>
    <row r="236" s="1" customFormat="1" ht="21.75" customHeight="1" spans="1:5">
      <c r="A236" s="150" t="s">
        <v>538</v>
      </c>
      <c r="B236" s="158" t="s">
        <v>539</v>
      </c>
      <c r="C236" s="159">
        <v>10</v>
      </c>
      <c r="D236" s="151"/>
      <c r="E236" s="151">
        <v>10</v>
      </c>
    </row>
    <row r="237" s="1" customFormat="1" ht="21.75" customHeight="1" spans="1:5">
      <c r="A237" s="150" t="s">
        <v>540</v>
      </c>
      <c r="B237" s="158" t="s">
        <v>541</v>
      </c>
      <c r="C237" s="159">
        <v>336</v>
      </c>
      <c r="D237" s="151"/>
      <c r="E237" s="151">
        <v>336</v>
      </c>
    </row>
    <row r="238" s="1" customFormat="1" ht="21.75" customHeight="1" spans="1:5">
      <c r="A238" s="148" t="s">
        <v>139</v>
      </c>
      <c r="B238" s="155" t="s">
        <v>542</v>
      </c>
      <c r="C238" s="156">
        <v>2630.109041</v>
      </c>
      <c r="D238" s="149"/>
      <c r="E238" s="149"/>
    </row>
    <row r="239" s="1" customFormat="1" ht="21.75" customHeight="1" spans="1:5">
      <c r="A239" s="150" t="s">
        <v>543</v>
      </c>
      <c r="B239" s="158" t="s">
        <v>544</v>
      </c>
      <c r="C239" s="159">
        <v>519.892273</v>
      </c>
      <c r="D239" s="151">
        <v>519.892273</v>
      </c>
      <c r="E239" s="151"/>
    </row>
    <row r="240" s="1" customFormat="1" ht="21.75" customHeight="1" spans="1:5">
      <c r="A240" s="150" t="s">
        <v>545</v>
      </c>
      <c r="B240" s="158" t="s">
        <v>546</v>
      </c>
      <c r="C240" s="159">
        <v>873.77595</v>
      </c>
      <c r="D240" s="151">
        <v>873.77595</v>
      </c>
      <c r="E240" s="151"/>
    </row>
    <row r="241" s="1" customFormat="1" ht="21.75" customHeight="1" spans="1:5">
      <c r="A241" s="150" t="s">
        <v>547</v>
      </c>
      <c r="B241" s="158" t="s">
        <v>548</v>
      </c>
      <c r="C241" s="159">
        <v>692</v>
      </c>
      <c r="D241" s="151"/>
      <c r="E241" s="151">
        <v>692</v>
      </c>
    </row>
    <row r="242" s="1" customFormat="1" ht="21.75" customHeight="1" spans="1:5">
      <c r="A242" s="150" t="s">
        <v>549</v>
      </c>
      <c r="B242" s="158" t="s">
        <v>550</v>
      </c>
      <c r="C242" s="159">
        <v>112</v>
      </c>
      <c r="D242" s="151"/>
      <c r="E242" s="151">
        <v>112</v>
      </c>
    </row>
    <row r="243" s="1" customFormat="1" ht="21.75" customHeight="1" spans="1:5">
      <c r="A243" s="150" t="s">
        <v>551</v>
      </c>
      <c r="B243" s="158" t="s">
        <v>552</v>
      </c>
      <c r="C243" s="159">
        <v>382.440818</v>
      </c>
      <c r="D243" s="151">
        <v>142.440818</v>
      </c>
      <c r="E243" s="151">
        <v>240</v>
      </c>
    </row>
    <row r="244" s="1" customFormat="1" ht="21.75" customHeight="1" spans="1:5">
      <c r="A244" s="150" t="s">
        <v>553</v>
      </c>
      <c r="B244" s="158" t="s">
        <v>554</v>
      </c>
      <c r="C244" s="159">
        <v>40</v>
      </c>
      <c r="D244" s="151"/>
      <c r="E244" s="151">
        <v>40</v>
      </c>
    </row>
    <row r="245" s="1" customFormat="1" ht="21.75" customHeight="1" spans="1:5">
      <c r="A245" s="150" t="s">
        <v>555</v>
      </c>
      <c r="B245" s="158" t="s">
        <v>556</v>
      </c>
      <c r="C245" s="159">
        <v>10</v>
      </c>
      <c r="D245" s="151"/>
      <c r="E245" s="151">
        <v>10</v>
      </c>
    </row>
    <row r="246" s="1" customFormat="1" ht="21.75" customHeight="1" spans="1:5">
      <c r="A246" s="148" t="s">
        <v>161</v>
      </c>
      <c r="B246" s="155" t="s">
        <v>557</v>
      </c>
      <c r="C246" s="156">
        <v>731.117425</v>
      </c>
      <c r="D246" s="149"/>
      <c r="E246" s="149"/>
    </row>
    <row r="247" s="1" customFormat="1" ht="21.75" customHeight="1" spans="1:5">
      <c r="A247" s="150" t="s">
        <v>558</v>
      </c>
      <c r="B247" s="158" t="s">
        <v>559</v>
      </c>
      <c r="C247" s="159">
        <v>36</v>
      </c>
      <c r="D247" s="151"/>
      <c r="E247" s="151">
        <v>36</v>
      </c>
    </row>
    <row r="248" s="1" customFormat="1" ht="21.75" customHeight="1" spans="1:5">
      <c r="A248" s="150" t="s">
        <v>560</v>
      </c>
      <c r="B248" s="158" t="s">
        <v>561</v>
      </c>
      <c r="C248" s="159">
        <v>550</v>
      </c>
      <c r="D248" s="151"/>
      <c r="E248" s="151">
        <v>550</v>
      </c>
    </row>
    <row r="249" s="1" customFormat="1" ht="21.75" customHeight="1" spans="1:5">
      <c r="A249" s="150" t="s">
        <v>562</v>
      </c>
      <c r="B249" s="158" t="s">
        <v>563</v>
      </c>
      <c r="C249" s="159">
        <v>145.117425</v>
      </c>
      <c r="D249" s="151">
        <v>145.117425</v>
      </c>
      <c r="E249" s="151"/>
    </row>
    <row r="250" s="1" customFormat="1" ht="21.75" customHeight="1" spans="1:5">
      <c r="A250" s="148" t="s">
        <v>173</v>
      </c>
      <c r="B250" s="155" t="s">
        <v>564</v>
      </c>
      <c r="C250" s="156">
        <v>647.371357</v>
      </c>
      <c r="D250" s="149"/>
      <c r="E250" s="149"/>
    </row>
    <row r="251" s="1" customFormat="1" ht="21.75" customHeight="1" spans="1:5">
      <c r="A251" s="150" t="s">
        <v>565</v>
      </c>
      <c r="B251" s="158" t="s">
        <v>566</v>
      </c>
      <c r="C251" s="159">
        <v>647.371357</v>
      </c>
      <c r="D251" s="151">
        <v>120.371357</v>
      </c>
      <c r="E251" s="151">
        <v>527</v>
      </c>
    </row>
    <row r="252" s="1" customFormat="1" ht="21.75" customHeight="1" spans="1:5">
      <c r="A252" s="148" t="s">
        <v>567</v>
      </c>
      <c r="B252" s="155" t="s">
        <v>568</v>
      </c>
      <c r="C252" s="156">
        <v>1740.329915</v>
      </c>
      <c r="D252" s="149"/>
      <c r="E252" s="149"/>
    </row>
    <row r="253" s="1" customFormat="1" ht="21.75" customHeight="1" spans="1:5">
      <c r="A253" s="148" t="s">
        <v>121</v>
      </c>
      <c r="B253" s="155" t="s">
        <v>569</v>
      </c>
      <c r="C253" s="156">
        <v>1700.329915</v>
      </c>
      <c r="D253" s="149"/>
      <c r="E253" s="149"/>
    </row>
    <row r="254" s="1" customFormat="1" ht="21.75" customHeight="1" spans="1:5">
      <c r="A254" s="150" t="s">
        <v>570</v>
      </c>
      <c r="B254" s="158" t="s">
        <v>571</v>
      </c>
      <c r="C254" s="159">
        <v>332.381894</v>
      </c>
      <c r="D254" s="151">
        <v>332.381894</v>
      </c>
      <c r="E254" s="151"/>
    </row>
    <row r="255" s="1" customFormat="1" ht="21.75" customHeight="1" spans="1:5">
      <c r="A255" s="150" t="s">
        <v>572</v>
      </c>
      <c r="B255" s="158" t="s">
        <v>573</v>
      </c>
      <c r="C255" s="159">
        <v>100</v>
      </c>
      <c r="D255" s="151"/>
      <c r="E255" s="151">
        <v>100</v>
      </c>
    </row>
    <row r="256" s="1" customFormat="1" ht="21.75" customHeight="1" spans="1:5">
      <c r="A256" s="150" t="s">
        <v>574</v>
      </c>
      <c r="B256" s="158" t="s">
        <v>575</v>
      </c>
      <c r="C256" s="159">
        <v>648.686922</v>
      </c>
      <c r="D256" s="151">
        <v>548.686922</v>
      </c>
      <c r="E256" s="151">
        <v>100</v>
      </c>
    </row>
    <row r="257" s="1" customFormat="1" ht="21.75" customHeight="1" spans="1:5">
      <c r="A257" s="150" t="s">
        <v>576</v>
      </c>
      <c r="B257" s="158" t="s">
        <v>577</v>
      </c>
      <c r="C257" s="159">
        <v>619.261099</v>
      </c>
      <c r="D257" s="151">
        <v>619.261099</v>
      </c>
      <c r="E257" s="151"/>
    </row>
    <row r="258" s="1" customFormat="1" ht="21.75" customHeight="1" spans="1:5">
      <c r="A258" s="148" t="s">
        <v>269</v>
      </c>
      <c r="B258" s="155" t="s">
        <v>578</v>
      </c>
      <c r="C258" s="156">
        <v>40</v>
      </c>
      <c r="D258" s="149"/>
      <c r="E258" s="149"/>
    </row>
    <row r="259" s="1" customFormat="1" ht="21.75" customHeight="1" spans="1:5">
      <c r="A259" s="150" t="s">
        <v>579</v>
      </c>
      <c r="B259" s="158" t="s">
        <v>580</v>
      </c>
      <c r="C259" s="159">
        <v>40</v>
      </c>
      <c r="D259" s="151"/>
      <c r="E259" s="151">
        <v>40</v>
      </c>
    </row>
    <row r="260" s="1" customFormat="1" ht="21.75" customHeight="1" spans="1:5">
      <c r="A260" s="148" t="s">
        <v>581</v>
      </c>
      <c r="B260" s="155" t="s">
        <v>582</v>
      </c>
      <c r="C260" s="156">
        <v>2798.085816</v>
      </c>
      <c r="D260" s="149"/>
      <c r="E260" s="149"/>
    </row>
    <row r="261" s="1" customFormat="1" ht="21.75" customHeight="1" spans="1:5">
      <c r="A261" s="148" t="s">
        <v>121</v>
      </c>
      <c r="B261" s="155" t="s">
        <v>583</v>
      </c>
      <c r="C261" s="156">
        <v>2756.085816</v>
      </c>
      <c r="D261" s="149"/>
      <c r="E261" s="149"/>
    </row>
    <row r="262" s="1" customFormat="1" ht="21.75" customHeight="1" spans="1:5">
      <c r="A262" s="150" t="s">
        <v>584</v>
      </c>
      <c r="B262" s="158" t="s">
        <v>585</v>
      </c>
      <c r="C262" s="159">
        <v>784.208328</v>
      </c>
      <c r="D262" s="151">
        <v>784.208328</v>
      </c>
      <c r="E262" s="151"/>
    </row>
    <row r="263" s="1" customFormat="1" ht="21.75" customHeight="1" spans="1:5">
      <c r="A263" s="150" t="s">
        <v>586</v>
      </c>
      <c r="B263" s="158" t="s">
        <v>587</v>
      </c>
      <c r="C263" s="159">
        <v>1144.877488</v>
      </c>
      <c r="D263" s="151">
        <v>983.877488</v>
      </c>
      <c r="E263" s="151">
        <v>161</v>
      </c>
    </row>
    <row r="264" s="1" customFormat="1" ht="21.75" customHeight="1" spans="1:5">
      <c r="A264" s="150" t="s">
        <v>588</v>
      </c>
      <c r="B264" s="158" t="s">
        <v>589</v>
      </c>
      <c r="C264" s="159">
        <v>427</v>
      </c>
      <c r="D264" s="151"/>
      <c r="E264" s="151">
        <v>427</v>
      </c>
    </row>
    <row r="265" s="1" customFormat="1" ht="21.75" customHeight="1" spans="1:5">
      <c r="A265" s="150" t="s">
        <v>590</v>
      </c>
      <c r="B265" s="158" t="s">
        <v>591</v>
      </c>
      <c r="C265" s="159">
        <v>400</v>
      </c>
      <c r="D265" s="151"/>
      <c r="E265" s="151">
        <v>400</v>
      </c>
    </row>
    <row r="266" s="1" customFormat="1" ht="21.75" customHeight="1" spans="1:5">
      <c r="A266" s="148" t="s">
        <v>161</v>
      </c>
      <c r="B266" s="155" t="s">
        <v>592</v>
      </c>
      <c r="C266" s="156">
        <v>42</v>
      </c>
      <c r="D266" s="149"/>
      <c r="E266" s="149"/>
    </row>
    <row r="267" s="1" customFormat="1" ht="21.75" customHeight="1" spans="1:5">
      <c r="A267" s="150" t="s">
        <v>593</v>
      </c>
      <c r="B267" s="158" t="s">
        <v>594</v>
      </c>
      <c r="C267" s="159">
        <v>22</v>
      </c>
      <c r="D267" s="151"/>
      <c r="E267" s="151">
        <v>22</v>
      </c>
    </row>
    <row r="268" s="1" customFormat="1" ht="21.75" customHeight="1" spans="1:5">
      <c r="A268" s="150" t="s">
        <v>595</v>
      </c>
      <c r="B268" s="158" t="s">
        <v>596</v>
      </c>
      <c r="C268" s="159">
        <v>20</v>
      </c>
      <c r="D268" s="151"/>
      <c r="E268" s="151">
        <v>20</v>
      </c>
    </row>
    <row r="269" s="1" customFormat="1" ht="21.75" customHeight="1" spans="1:5">
      <c r="A269" s="148" t="s">
        <v>597</v>
      </c>
      <c r="B269" s="155" t="s">
        <v>598</v>
      </c>
      <c r="C269" s="156">
        <v>19044.152274</v>
      </c>
      <c r="D269" s="149"/>
      <c r="E269" s="149"/>
    </row>
    <row r="270" s="1" customFormat="1" ht="21.75" customHeight="1" spans="1:5">
      <c r="A270" s="148" t="s">
        <v>121</v>
      </c>
      <c r="B270" s="155" t="s">
        <v>599</v>
      </c>
      <c r="C270" s="156">
        <v>9554</v>
      </c>
      <c r="D270" s="149"/>
      <c r="E270" s="149"/>
    </row>
    <row r="271" s="1" customFormat="1" ht="21.75" customHeight="1" spans="1:5">
      <c r="A271" s="150" t="s">
        <v>600</v>
      </c>
      <c r="B271" s="158" t="s">
        <v>601</v>
      </c>
      <c r="C271" s="159">
        <v>9554</v>
      </c>
      <c r="D271" s="151"/>
      <c r="E271" s="151">
        <v>9554</v>
      </c>
    </row>
    <row r="272" s="1" customFormat="1" ht="21.75" customHeight="1" spans="1:5">
      <c r="A272" s="148" t="s">
        <v>131</v>
      </c>
      <c r="B272" s="155" t="s">
        <v>602</v>
      </c>
      <c r="C272" s="156">
        <v>9490.152274</v>
      </c>
      <c r="D272" s="149"/>
      <c r="E272" s="149"/>
    </row>
    <row r="273" s="1" customFormat="1" ht="21.75" customHeight="1" spans="1:5">
      <c r="A273" s="150" t="s">
        <v>603</v>
      </c>
      <c r="B273" s="158" t="s">
        <v>604</v>
      </c>
      <c r="C273" s="159">
        <v>5699.836714</v>
      </c>
      <c r="D273" s="151">
        <v>5699.836714</v>
      </c>
      <c r="E273" s="151"/>
    </row>
    <row r="274" s="1" customFormat="1" ht="21.75" customHeight="1" spans="1:5">
      <c r="A274" s="150" t="s">
        <v>605</v>
      </c>
      <c r="B274" s="158" t="s">
        <v>606</v>
      </c>
      <c r="C274" s="159">
        <v>3790.31556</v>
      </c>
      <c r="D274" s="151">
        <v>3790.31556</v>
      </c>
      <c r="E274" s="151"/>
    </row>
    <row r="275" s="1" customFormat="1" ht="21.75" customHeight="1" spans="1:5">
      <c r="A275" s="148" t="s">
        <v>607</v>
      </c>
      <c r="B275" s="155" t="s">
        <v>608</v>
      </c>
      <c r="C275" s="156">
        <v>23</v>
      </c>
      <c r="D275" s="149"/>
      <c r="E275" s="149"/>
    </row>
    <row r="276" s="1" customFormat="1" ht="21.75" customHeight="1" spans="1:5">
      <c r="A276" s="148" t="s">
        <v>153</v>
      </c>
      <c r="B276" s="155" t="s">
        <v>609</v>
      </c>
      <c r="C276" s="156">
        <v>23</v>
      </c>
      <c r="D276" s="149"/>
      <c r="E276" s="149"/>
    </row>
    <row r="277" s="1" customFormat="1" ht="21.75" customHeight="1" spans="1:5">
      <c r="A277" s="150" t="s">
        <v>610</v>
      </c>
      <c r="B277" s="158" t="s">
        <v>611</v>
      </c>
      <c r="C277" s="159">
        <v>23</v>
      </c>
      <c r="D277" s="151"/>
      <c r="E277" s="151">
        <v>23</v>
      </c>
    </row>
    <row r="278" s="1" customFormat="1" ht="21.75" customHeight="1" spans="1:5">
      <c r="A278" s="148" t="s">
        <v>612</v>
      </c>
      <c r="B278" s="155" t="s">
        <v>613</v>
      </c>
      <c r="C278" s="156">
        <v>1522.638882</v>
      </c>
      <c r="D278" s="149"/>
      <c r="E278" s="149"/>
    </row>
    <row r="279" s="1" customFormat="1" ht="21.75" customHeight="1" spans="1:5">
      <c r="A279" s="148" t="s">
        <v>121</v>
      </c>
      <c r="B279" s="155" t="s">
        <v>614</v>
      </c>
      <c r="C279" s="156">
        <v>640.367749</v>
      </c>
      <c r="D279" s="149"/>
      <c r="E279" s="149"/>
    </row>
    <row r="280" s="1" customFormat="1" ht="21.75" customHeight="1" spans="1:5">
      <c r="A280" s="150" t="s">
        <v>615</v>
      </c>
      <c r="B280" s="158" t="s">
        <v>616</v>
      </c>
      <c r="C280" s="159">
        <v>380.367749</v>
      </c>
      <c r="D280" s="151">
        <v>380.367749</v>
      </c>
      <c r="E280" s="151"/>
    </row>
    <row r="281" s="1" customFormat="1" ht="21.75" customHeight="1" spans="1:5">
      <c r="A281" s="150" t="s">
        <v>617</v>
      </c>
      <c r="B281" s="158" t="s">
        <v>618</v>
      </c>
      <c r="C281" s="159">
        <v>210</v>
      </c>
      <c r="D281" s="151"/>
      <c r="E281" s="151">
        <v>210</v>
      </c>
    </row>
    <row r="282" s="1" customFormat="1" ht="21.75" customHeight="1" spans="1:5">
      <c r="A282" s="150" t="s">
        <v>619</v>
      </c>
      <c r="B282" s="158" t="s">
        <v>620</v>
      </c>
      <c r="C282" s="159">
        <v>30</v>
      </c>
      <c r="D282" s="151"/>
      <c r="E282" s="151">
        <v>30</v>
      </c>
    </row>
    <row r="283" s="1" customFormat="1" ht="21.75" customHeight="1" spans="1:5">
      <c r="A283" s="150" t="s">
        <v>621</v>
      </c>
      <c r="B283" s="158" t="s">
        <v>622</v>
      </c>
      <c r="C283" s="159">
        <v>20</v>
      </c>
      <c r="D283" s="151"/>
      <c r="E283" s="151">
        <v>20</v>
      </c>
    </row>
    <row r="284" s="1" customFormat="1" ht="21.75" customHeight="1" spans="1:5">
      <c r="A284" s="148" t="s">
        <v>131</v>
      </c>
      <c r="B284" s="155" t="s">
        <v>623</v>
      </c>
      <c r="C284" s="156">
        <v>724.925</v>
      </c>
      <c r="D284" s="149"/>
      <c r="E284" s="149"/>
    </row>
    <row r="285" s="1" customFormat="1" ht="21.75" customHeight="1" spans="1:5">
      <c r="A285" s="150" t="s">
        <v>624</v>
      </c>
      <c r="B285" s="158" t="s">
        <v>625</v>
      </c>
      <c r="C285" s="159">
        <v>323</v>
      </c>
      <c r="D285" s="151">
        <v>323</v>
      </c>
      <c r="E285" s="151"/>
    </row>
    <row r="286" s="1" customFormat="1" ht="21.75" customHeight="1" spans="1:5">
      <c r="A286" s="150" t="s">
        <v>626</v>
      </c>
      <c r="B286" s="158" t="s">
        <v>627</v>
      </c>
      <c r="C286" s="159">
        <v>401.925</v>
      </c>
      <c r="D286" s="151">
        <v>296.925</v>
      </c>
      <c r="E286" s="151">
        <v>105</v>
      </c>
    </row>
    <row r="287" s="1" customFormat="1" ht="21.75" customHeight="1" spans="1:5">
      <c r="A287" s="148" t="s">
        <v>161</v>
      </c>
      <c r="B287" s="155" t="s">
        <v>628</v>
      </c>
      <c r="C287" s="156">
        <v>157.346133</v>
      </c>
      <c r="D287" s="149"/>
      <c r="E287" s="149"/>
    </row>
    <row r="288" s="1" customFormat="1" ht="21.75" customHeight="1" spans="1:5">
      <c r="A288" s="150" t="s">
        <v>629</v>
      </c>
      <c r="B288" s="158" t="s">
        <v>630</v>
      </c>
      <c r="C288" s="159">
        <v>67.346133</v>
      </c>
      <c r="D288" s="151">
        <v>67.346133</v>
      </c>
      <c r="E288" s="151"/>
    </row>
    <row r="289" s="1" customFormat="1" ht="21.75" customHeight="1" spans="1:5">
      <c r="A289" s="150" t="s">
        <v>631</v>
      </c>
      <c r="B289" s="158" t="s">
        <v>632</v>
      </c>
      <c r="C289" s="159">
        <v>90</v>
      </c>
      <c r="D289" s="151"/>
      <c r="E289" s="151">
        <v>90</v>
      </c>
    </row>
    <row r="290" s="1" customFormat="1" ht="21.75" customHeight="1" spans="1:5">
      <c r="A290" s="148" t="s">
        <v>633</v>
      </c>
      <c r="B290" s="155" t="s">
        <v>634</v>
      </c>
      <c r="C290" s="156">
        <v>2300</v>
      </c>
      <c r="D290" s="149"/>
      <c r="E290" s="149"/>
    </row>
    <row r="291" s="1" customFormat="1" ht="21.75" customHeight="1" spans="1:5">
      <c r="A291" s="148"/>
      <c r="B291" s="155" t="s">
        <v>635</v>
      </c>
      <c r="C291" s="156">
        <v>2300</v>
      </c>
      <c r="D291" s="149"/>
      <c r="E291" s="149"/>
    </row>
    <row r="292" s="1" customFormat="1" ht="21.75" customHeight="1" spans="1:5">
      <c r="A292" s="150" t="s">
        <v>636</v>
      </c>
      <c r="B292" s="158" t="s">
        <v>637</v>
      </c>
      <c r="C292" s="159">
        <v>2300</v>
      </c>
      <c r="D292" s="151"/>
      <c r="E292" s="151">
        <v>2300</v>
      </c>
    </row>
    <row r="293" s="1" customFormat="1" ht="21.75" customHeight="1" spans="1:5">
      <c r="A293" s="148" t="s">
        <v>638</v>
      </c>
      <c r="B293" s="155" t="s">
        <v>639</v>
      </c>
      <c r="C293" s="156">
        <v>2840</v>
      </c>
      <c r="D293" s="149"/>
      <c r="E293" s="149"/>
    </row>
    <row r="294" s="1" customFormat="1" ht="21.75" customHeight="1" spans="1:5">
      <c r="A294" s="148" t="s">
        <v>167</v>
      </c>
      <c r="B294" s="155" t="s">
        <v>640</v>
      </c>
      <c r="C294" s="156">
        <v>2840</v>
      </c>
      <c r="D294" s="149"/>
      <c r="E294" s="149"/>
    </row>
    <row r="295" s="1" customFormat="1" ht="21.75" customHeight="1" spans="1:5">
      <c r="A295" s="150" t="s">
        <v>641</v>
      </c>
      <c r="B295" s="158" t="s">
        <v>642</v>
      </c>
      <c r="C295" s="159">
        <v>2840</v>
      </c>
      <c r="D295" s="151"/>
      <c r="E295" s="151">
        <v>2840</v>
      </c>
    </row>
    <row r="296" s="1" customFormat="1" ht="21.75" customHeight="1" spans="1:5">
      <c r="A296" s="148" t="s">
        <v>643</v>
      </c>
      <c r="B296" s="155" t="s">
        <v>644</v>
      </c>
      <c r="C296" s="156">
        <v>11986</v>
      </c>
      <c r="D296" s="149"/>
      <c r="E296" s="149"/>
    </row>
    <row r="297" s="1" customFormat="1" ht="21.75" customHeight="1" spans="1:5">
      <c r="A297" s="148" t="s">
        <v>121</v>
      </c>
      <c r="B297" s="155" t="s">
        <v>645</v>
      </c>
      <c r="C297" s="156">
        <v>11986</v>
      </c>
      <c r="D297" s="149"/>
      <c r="E297" s="149"/>
    </row>
    <row r="298" s="1" customFormat="1" ht="21.75" customHeight="1" spans="1:5">
      <c r="A298" s="150" t="s">
        <v>646</v>
      </c>
      <c r="B298" s="158" t="s">
        <v>647</v>
      </c>
      <c r="C298" s="159">
        <v>11986</v>
      </c>
      <c r="D298" s="151"/>
      <c r="E298" s="151">
        <v>11986</v>
      </c>
    </row>
  </sheetData>
  <sheetProtection formatCells="0" formatColumns="0" formatRows="0" insertRows="0" insertColumns="0" insertHyperlinks="0" deleteColumns="0" deleteRows="0" sort="0" autoFilter="0" pivotTables="0"/>
  <mergeCells count="5">
    <mergeCell ref="A1:E1"/>
    <mergeCell ref="A2:E2"/>
    <mergeCell ref="C3:E3"/>
    <mergeCell ref="A3:A4"/>
    <mergeCell ref="B3:B4"/>
  </mergeCells>
  <pageMargins left="0.75" right="0.75" top="1" bottom="1" header="0.5" footer="0.5"/>
  <pageSetup paperSize="1"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53"/>
  <sheetViews>
    <sheetView showGridLines="0" workbookViewId="0">
      <selection activeCell="D50" sqref="D50"/>
    </sheetView>
  </sheetViews>
  <sheetFormatPr defaultColWidth="9.14166666666667" defaultRowHeight="12.75" customHeight="1" outlineLevelCol="4"/>
  <cols>
    <col min="1" max="1" width="27.575" style="1" customWidth="1"/>
    <col min="2" max="2" width="33.1416666666667" style="1" customWidth="1"/>
    <col min="3" max="3" width="33.575" style="121" customWidth="1"/>
    <col min="4" max="4" width="22.7166666666667" style="1" customWidth="1"/>
    <col min="5" max="5" width="28.425" style="121" customWidth="1"/>
    <col min="6" max="16384" width="9.14166666666667" style="122"/>
  </cols>
  <sheetData>
    <row r="1" s="1" customFormat="1" ht="23.25" customHeight="1" spans="1:5">
      <c r="A1" s="152" t="s">
        <v>648</v>
      </c>
      <c r="B1" s="152"/>
      <c r="C1" s="153"/>
      <c r="D1" s="152"/>
      <c r="E1" s="153"/>
    </row>
    <row r="2" s="1" customFormat="1" ht="21" customHeight="1" spans="1:5">
      <c r="A2" s="141" t="s">
        <v>649</v>
      </c>
      <c r="B2" s="141" t="s">
        <v>650</v>
      </c>
      <c r="C2" s="147" t="s">
        <v>113</v>
      </c>
      <c r="D2" s="146"/>
      <c r="E2" s="147"/>
    </row>
    <row r="3" s="1" customFormat="1" ht="19.5" customHeight="1" spans="1:5">
      <c r="A3" s="141"/>
      <c r="B3" s="141"/>
      <c r="C3" s="154" t="s">
        <v>114</v>
      </c>
      <c r="D3" s="146" t="s">
        <v>115</v>
      </c>
      <c r="E3" s="147" t="s">
        <v>116</v>
      </c>
    </row>
    <row r="4" s="1" customFormat="1" ht="21.75" customHeight="1" spans="1:5">
      <c r="A4" s="148" t="s">
        <v>117</v>
      </c>
      <c r="B4" s="155" t="s">
        <v>118</v>
      </c>
      <c r="C4" s="156">
        <v>194316.285872</v>
      </c>
      <c r="D4" s="149">
        <v>111370.785872</v>
      </c>
      <c r="E4" s="149">
        <v>82945.5</v>
      </c>
    </row>
    <row r="5" s="1" customFormat="1" ht="21.75" customHeight="1" spans="1:5">
      <c r="A5" s="148" t="s">
        <v>651</v>
      </c>
      <c r="B5" s="155" t="s">
        <v>652</v>
      </c>
      <c r="C5" s="156">
        <v>35040.557417</v>
      </c>
      <c r="D5" s="157"/>
      <c r="E5" s="157"/>
    </row>
    <row r="6" s="1" customFormat="1" ht="21.75" customHeight="1" spans="1:5">
      <c r="A6" s="150" t="s">
        <v>653</v>
      </c>
      <c r="B6" s="158" t="s">
        <v>654</v>
      </c>
      <c r="C6" s="159">
        <v>21491.495508</v>
      </c>
      <c r="D6" s="160">
        <v>17484.495508</v>
      </c>
      <c r="E6" s="160">
        <v>4007</v>
      </c>
    </row>
    <row r="7" s="1" customFormat="1" ht="21.75" customHeight="1" spans="1:5">
      <c r="A7" s="150" t="s">
        <v>655</v>
      </c>
      <c r="B7" s="158" t="s">
        <v>656</v>
      </c>
      <c r="C7" s="159">
        <v>3860.135177</v>
      </c>
      <c r="D7" s="160">
        <v>3860.135177</v>
      </c>
      <c r="E7" s="160"/>
    </row>
    <row r="8" s="1" customFormat="1" ht="21.75" customHeight="1" spans="1:5">
      <c r="A8" s="150" t="s">
        <v>657</v>
      </c>
      <c r="B8" s="158" t="s">
        <v>658</v>
      </c>
      <c r="C8" s="159">
        <v>1915.963118</v>
      </c>
      <c r="D8" s="160">
        <v>1915.963118</v>
      </c>
      <c r="E8" s="160"/>
    </row>
    <row r="9" s="1" customFormat="1" ht="21.75" customHeight="1" spans="1:5">
      <c r="A9" s="150" t="s">
        <v>659</v>
      </c>
      <c r="B9" s="158" t="s">
        <v>660</v>
      </c>
      <c r="C9" s="159">
        <v>7772.963614</v>
      </c>
      <c r="D9" s="160">
        <v>6642.963614</v>
      </c>
      <c r="E9" s="160">
        <v>1130</v>
      </c>
    </row>
    <row r="10" s="1" customFormat="1" ht="21.75" customHeight="1" spans="1:5">
      <c r="A10" s="148" t="s">
        <v>661</v>
      </c>
      <c r="B10" s="155" t="s">
        <v>662</v>
      </c>
      <c r="C10" s="156">
        <v>14314.079874</v>
      </c>
      <c r="D10" s="157"/>
      <c r="E10" s="157"/>
    </row>
    <row r="11" s="1" customFormat="1" ht="21.75" customHeight="1" spans="1:5">
      <c r="A11" s="150" t="s">
        <v>663</v>
      </c>
      <c r="B11" s="158" t="s">
        <v>664</v>
      </c>
      <c r="C11" s="159">
        <v>7939.653474</v>
      </c>
      <c r="D11" s="160">
        <v>3913.839474</v>
      </c>
      <c r="E11" s="160">
        <v>4025.814</v>
      </c>
    </row>
    <row r="12" s="1" customFormat="1" ht="21.75" customHeight="1" spans="1:5">
      <c r="A12" s="150" t="s">
        <v>665</v>
      </c>
      <c r="B12" s="158" t="s">
        <v>666</v>
      </c>
      <c r="C12" s="159">
        <v>38</v>
      </c>
      <c r="D12" s="160">
        <v>2</v>
      </c>
      <c r="E12" s="160">
        <v>36</v>
      </c>
    </row>
    <row r="13" s="1" customFormat="1" ht="21.75" customHeight="1" spans="1:5">
      <c r="A13" s="150" t="s">
        <v>667</v>
      </c>
      <c r="B13" s="158" t="s">
        <v>668</v>
      </c>
      <c r="C13" s="159">
        <v>154.5</v>
      </c>
      <c r="D13" s="160">
        <v>23.5</v>
      </c>
      <c r="E13" s="160">
        <v>131</v>
      </c>
    </row>
    <row r="14" s="1" customFormat="1" ht="21.75" customHeight="1" spans="1:5">
      <c r="A14" s="150" t="s">
        <v>669</v>
      </c>
      <c r="B14" s="158" t="s">
        <v>670</v>
      </c>
      <c r="C14" s="159">
        <v>128</v>
      </c>
      <c r="D14" s="160">
        <v>15</v>
      </c>
      <c r="E14" s="160">
        <v>113</v>
      </c>
    </row>
    <row r="15" s="1" customFormat="1" ht="21.75" customHeight="1" spans="1:5">
      <c r="A15" s="150" t="s">
        <v>671</v>
      </c>
      <c r="B15" s="158" t="s">
        <v>672</v>
      </c>
      <c r="C15" s="159">
        <v>2690.86</v>
      </c>
      <c r="D15" s="160">
        <v>61.54</v>
      </c>
      <c r="E15" s="160">
        <v>2629.32</v>
      </c>
    </row>
    <row r="16" s="1" customFormat="1" ht="21.75" customHeight="1" spans="1:5">
      <c r="A16" s="150" t="s">
        <v>673</v>
      </c>
      <c r="B16" s="158" t="s">
        <v>674</v>
      </c>
      <c r="C16" s="159">
        <v>49.1</v>
      </c>
      <c r="D16" s="160">
        <v>49.1</v>
      </c>
      <c r="E16" s="160"/>
    </row>
    <row r="17" s="1" customFormat="1" ht="21.75" customHeight="1" spans="1:5">
      <c r="A17" s="150" t="s">
        <v>675</v>
      </c>
      <c r="B17" s="158" t="s">
        <v>676</v>
      </c>
      <c r="C17" s="159">
        <v>7</v>
      </c>
      <c r="D17" s="160"/>
      <c r="E17" s="160">
        <v>7</v>
      </c>
    </row>
    <row r="18" s="1" customFormat="1" ht="21.75" customHeight="1" spans="1:5">
      <c r="A18" s="150" t="s">
        <v>677</v>
      </c>
      <c r="B18" s="158" t="s">
        <v>678</v>
      </c>
      <c r="C18" s="159">
        <v>276.37</v>
      </c>
      <c r="D18" s="160">
        <v>276.37</v>
      </c>
      <c r="E18" s="160"/>
    </row>
    <row r="19" s="1" customFormat="1" ht="21.75" customHeight="1" spans="1:5">
      <c r="A19" s="150" t="s">
        <v>679</v>
      </c>
      <c r="B19" s="158" t="s">
        <v>680</v>
      </c>
      <c r="C19" s="159">
        <v>592.287</v>
      </c>
      <c r="D19" s="160">
        <v>291.307</v>
      </c>
      <c r="E19" s="160">
        <v>300.98</v>
      </c>
    </row>
    <row r="20" s="1" customFormat="1" ht="21.75" customHeight="1" spans="1:5">
      <c r="A20" s="150" t="s">
        <v>681</v>
      </c>
      <c r="B20" s="158" t="s">
        <v>682</v>
      </c>
      <c r="C20" s="159">
        <v>2438.3094</v>
      </c>
      <c r="D20" s="160">
        <v>601.7094</v>
      </c>
      <c r="E20" s="160">
        <v>1836.6</v>
      </c>
    </row>
    <row r="21" s="1" customFormat="1" ht="21.75" customHeight="1" spans="1:5">
      <c r="A21" s="148" t="s">
        <v>683</v>
      </c>
      <c r="B21" s="155" t="s">
        <v>684</v>
      </c>
      <c r="C21" s="156">
        <v>20243.29</v>
      </c>
      <c r="D21" s="157"/>
      <c r="E21" s="157"/>
    </row>
    <row r="22" s="1" customFormat="1" ht="21.75" customHeight="1" spans="1:5">
      <c r="A22" s="150" t="s">
        <v>685</v>
      </c>
      <c r="B22" s="158" t="s">
        <v>686</v>
      </c>
      <c r="C22" s="159">
        <v>45</v>
      </c>
      <c r="D22" s="160"/>
      <c r="E22" s="160">
        <v>45</v>
      </c>
    </row>
    <row r="23" s="1" customFormat="1" ht="21.75" customHeight="1" spans="1:5">
      <c r="A23" s="150" t="s">
        <v>687</v>
      </c>
      <c r="B23" s="158" t="s">
        <v>688</v>
      </c>
      <c r="C23" s="159">
        <v>11207.98</v>
      </c>
      <c r="D23" s="160"/>
      <c r="E23" s="160">
        <v>11207.98</v>
      </c>
    </row>
    <row r="24" s="1" customFormat="1" ht="21.75" customHeight="1" spans="1:5">
      <c r="A24" s="150" t="s">
        <v>689</v>
      </c>
      <c r="B24" s="158" t="s">
        <v>690</v>
      </c>
      <c r="C24" s="159">
        <v>804.81</v>
      </c>
      <c r="D24" s="160"/>
      <c r="E24" s="160">
        <v>804.81</v>
      </c>
    </row>
    <row r="25" s="1" customFormat="1" ht="21.75" customHeight="1" spans="1:5">
      <c r="A25" s="150" t="s">
        <v>691</v>
      </c>
      <c r="B25" s="158" t="s">
        <v>692</v>
      </c>
      <c r="C25" s="159">
        <v>8185.5</v>
      </c>
      <c r="D25" s="160"/>
      <c r="E25" s="160">
        <v>8185.5</v>
      </c>
    </row>
    <row r="26" s="1" customFormat="1" ht="21.75" customHeight="1" spans="1:5">
      <c r="A26" s="148" t="s">
        <v>693</v>
      </c>
      <c r="B26" s="155" t="s">
        <v>694</v>
      </c>
      <c r="C26" s="156">
        <v>2891.496</v>
      </c>
      <c r="D26" s="157"/>
      <c r="E26" s="157"/>
    </row>
    <row r="27" s="1" customFormat="1" ht="21.75" customHeight="1" spans="1:5">
      <c r="A27" s="150" t="s">
        <v>695</v>
      </c>
      <c r="B27" s="158" t="s">
        <v>696</v>
      </c>
      <c r="C27" s="159">
        <v>768.496</v>
      </c>
      <c r="D27" s="160"/>
      <c r="E27" s="160">
        <v>768.496</v>
      </c>
    </row>
    <row r="28" s="1" customFormat="1" ht="21.75" customHeight="1" spans="1:5">
      <c r="A28" s="150" t="s">
        <v>697</v>
      </c>
      <c r="B28" s="158" t="s">
        <v>698</v>
      </c>
      <c r="C28" s="159">
        <v>800</v>
      </c>
      <c r="D28" s="160"/>
      <c r="E28" s="160">
        <v>800</v>
      </c>
    </row>
    <row r="29" s="1" customFormat="1" ht="21.75" customHeight="1" spans="1:5">
      <c r="A29" s="150" t="s">
        <v>699</v>
      </c>
      <c r="B29" s="158" t="s">
        <v>700</v>
      </c>
      <c r="C29" s="159">
        <v>1323</v>
      </c>
      <c r="D29" s="160"/>
      <c r="E29" s="160">
        <v>1323</v>
      </c>
    </row>
    <row r="30" s="1" customFormat="1" ht="21.75" customHeight="1" spans="1:5">
      <c r="A30" s="148" t="s">
        <v>701</v>
      </c>
      <c r="B30" s="155" t="s">
        <v>702</v>
      </c>
      <c r="C30" s="156">
        <v>77963.282349</v>
      </c>
      <c r="D30" s="157"/>
      <c r="E30" s="157"/>
    </row>
    <row r="31" s="1" customFormat="1" ht="21.75" customHeight="1" spans="1:5">
      <c r="A31" s="150" t="s">
        <v>703</v>
      </c>
      <c r="B31" s="158" t="s">
        <v>704</v>
      </c>
      <c r="C31" s="159">
        <v>68352.940326</v>
      </c>
      <c r="D31" s="160">
        <v>65876.940326</v>
      </c>
      <c r="E31" s="160">
        <v>2476</v>
      </c>
    </row>
    <row r="32" s="1" customFormat="1" ht="21.75" customHeight="1" spans="1:5">
      <c r="A32" s="150" t="s">
        <v>705</v>
      </c>
      <c r="B32" s="158" t="s">
        <v>706</v>
      </c>
      <c r="C32" s="159">
        <v>9610.342023</v>
      </c>
      <c r="D32" s="160">
        <v>3246.342023</v>
      </c>
      <c r="E32" s="160">
        <v>6364</v>
      </c>
    </row>
    <row r="33" s="1" customFormat="1" ht="21.75" customHeight="1" spans="1:5">
      <c r="A33" s="148" t="s">
        <v>707</v>
      </c>
      <c r="B33" s="155" t="s">
        <v>708</v>
      </c>
      <c r="C33" s="156">
        <v>1796</v>
      </c>
      <c r="D33" s="157"/>
      <c r="E33" s="157"/>
    </row>
    <row r="34" s="1" customFormat="1" ht="21.75" customHeight="1" spans="1:5">
      <c r="A34" s="150" t="s">
        <v>709</v>
      </c>
      <c r="B34" s="158" t="s">
        <v>710</v>
      </c>
      <c r="C34" s="159">
        <v>1796</v>
      </c>
      <c r="D34" s="160"/>
      <c r="E34" s="160">
        <v>1796</v>
      </c>
    </row>
    <row r="35" s="1" customFormat="1" ht="21.75" customHeight="1" spans="1:5">
      <c r="A35" s="148" t="s">
        <v>711</v>
      </c>
      <c r="B35" s="155" t="s">
        <v>712</v>
      </c>
      <c r="C35" s="156">
        <v>645</v>
      </c>
      <c r="D35" s="157"/>
      <c r="E35" s="157"/>
    </row>
    <row r="36" s="1" customFormat="1" ht="21.75" customHeight="1" spans="1:5">
      <c r="A36" s="150" t="s">
        <v>713</v>
      </c>
      <c r="B36" s="158" t="s">
        <v>714</v>
      </c>
      <c r="C36" s="159">
        <v>645</v>
      </c>
      <c r="D36" s="160"/>
      <c r="E36" s="160">
        <v>645</v>
      </c>
    </row>
    <row r="37" s="1" customFormat="1" ht="21.75" customHeight="1" spans="1:5">
      <c r="A37" s="148" t="s">
        <v>715</v>
      </c>
      <c r="B37" s="155" t="s">
        <v>716</v>
      </c>
      <c r="C37" s="156">
        <v>11082.580232</v>
      </c>
      <c r="D37" s="157"/>
      <c r="E37" s="157"/>
    </row>
    <row r="38" s="1" customFormat="1" ht="21.75" customHeight="1" spans="1:5">
      <c r="A38" s="150" t="s">
        <v>717</v>
      </c>
      <c r="B38" s="158" t="s">
        <v>718</v>
      </c>
      <c r="C38" s="159">
        <v>1818.3612</v>
      </c>
      <c r="D38" s="160">
        <v>444.3612</v>
      </c>
      <c r="E38" s="160">
        <v>1374</v>
      </c>
    </row>
    <row r="39" s="1" customFormat="1" ht="21.75" customHeight="1" spans="1:5">
      <c r="A39" s="150" t="s">
        <v>719</v>
      </c>
      <c r="B39" s="158" t="s">
        <v>720</v>
      </c>
      <c r="C39" s="159">
        <v>200</v>
      </c>
      <c r="D39" s="160"/>
      <c r="E39" s="160">
        <v>200</v>
      </c>
    </row>
    <row r="40" s="1" customFormat="1" ht="21.75" customHeight="1" spans="1:5">
      <c r="A40" s="150" t="s">
        <v>721</v>
      </c>
      <c r="B40" s="158" t="s">
        <v>722</v>
      </c>
      <c r="C40" s="159">
        <v>1009</v>
      </c>
      <c r="D40" s="160"/>
      <c r="E40" s="160">
        <v>1009</v>
      </c>
    </row>
    <row r="41" s="1" customFormat="1" ht="21.75" customHeight="1" spans="1:5">
      <c r="A41" s="150" t="s">
        <v>723</v>
      </c>
      <c r="B41" s="158" t="s">
        <v>724</v>
      </c>
      <c r="C41" s="159">
        <v>192.0864</v>
      </c>
      <c r="D41" s="160">
        <v>192.0864</v>
      </c>
      <c r="E41" s="160"/>
    </row>
    <row r="42" s="1" customFormat="1" ht="21.75" customHeight="1" spans="1:5">
      <c r="A42" s="150" t="s">
        <v>725</v>
      </c>
      <c r="B42" s="158" t="s">
        <v>726</v>
      </c>
      <c r="C42" s="159">
        <v>7863.132632</v>
      </c>
      <c r="D42" s="160">
        <v>6473.132632</v>
      </c>
      <c r="E42" s="160">
        <v>1390</v>
      </c>
    </row>
    <row r="43" s="1" customFormat="1" ht="21.75" customHeight="1" spans="1:5">
      <c r="A43" s="148" t="s">
        <v>727</v>
      </c>
      <c r="B43" s="155" t="s">
        <v>728</v>
      </c>
      <c r="C43" s="156">
        <v>11100</v>
      </c>
      <c r="D43" s="157"/>
      <c r="E43" s="157"/>
    </row>
    <row r="44" s="1" customFormat="1" ht="21.75" customHeight="1" spans="1:5">
      <c r="A44" s="150" t="s">
        <v>729</v>
      </c>
      <c r="B44" s="158" t="s">
        <v>730</v>
      </c>
      <c r="C44" s="159">
        <v>11100</v>
      </c>
      <c r="D44" s="160"/>
      <c r="E44" s="160">
        <v>11100</v>
      </c>
    </row>
    <row r="45" s="1" customFormat="1" ht="21.75" customHeight="1" spans="1:5">
      <c r="A45" s="148" t="s">
        <v>731</v>
      </c>
      <c r="B45" s="155" t="s">
        <v>732</v>
      </c>
      <c r="C45" s="156">
        <v>13581</v>
      </c>
      <c r="D45" s="157"/>
      <c r="E45" s="157"/>
    </row>
    <row r="46" s="1" customFormat="1" ht="21.75" customHeight="1" spans="1:5">
      <c r="A46" s="150" t="s">
        <v>733</v>
      </c>
      <c r="B46" s="158" t="s">
        <v>734</v>
      </c>
      <c r="C46" s="159">
        <v>13059</v>
      </c>
      <c r="D46" s="160"/>
      <c r="E46" s="160">
        <v>13059</v>
      </c>
    </row>
    <row r="47" s="1" customFormat="1" ht="21.75" customHeight="1" spans="1:5">
      <c r="A47" s="150" t="s">
        <v>735</v>
      </c>
      <c r="B47" s="158" t="s">
        <v>736</v>
      </c>
      <c r="C47" s="159">
        <v>522</v>
      </c>
      <c r="D47" s="160"/>
      <c r="E47" s="160">
        <v>522</v>
      </c>
    </row>
    <row r="48" s="1" customFormat="1" ht="21.75" customHeight="1" spans="1:5">
      <c r="A48" s="148" t="s">
        <v>737</v>
      </c>
      <c r="B48" s="155" t="s">
        <v>738</v>
      </c>
      <c r="C48" s="156">
        <v>2300</v>
      </c>
      <c r="D48" s="157"/>
      <c r="E48" s="157"/>
    </row>
    <row r="49" s="1" customFormat="1" ht="21.75" customHeight="1" spans="1:5">
      <c r="A49" s="150" t="s">
        <v>739</v>
      </c>
      <c r="B49" s="158" t="s">
        <v>740</v>
      </c>
      <c r="C49" s="159">
        <v>2300</v>
      </c>
      <c r="D49" s="160"/>
      <c r="E49" s="160">
        <v>2300</v>
      </c>
    </row>
    <row r="50" s="1" customFormat="1" ht="21.75" customHeight="1" spans="1:5">
      <c r="A50" s="148" t="s">
        <v>741</v>
      </c>
      <c r="B50" s="155" t="s">
        <v>742</v>
      </c>
      <c r="C50" s="156">
        <v>3359</v>
      </c>
      <c r="D50" s="157"/>
      <c r="E50" s="157"/>
    </row>
    <row r="51" s="1" customFormat="1" ht="21.75" customHeight="1" spans="1:5">
      <c r="A51" s="150" t="s">
        <v>743</v>
      </c>
      <c r="B51" s="158" t="s">
        <v>744</v>
      </c>
      <c r="C51" s="159">
        <v>3359</v>
      </c>
      <c r="D51" s="160"/>
      <c r="E51" s="160">
        <v>3359</v>
      </c>
    </row>
    <row r="52" customHeight="1" spans="4:5">
      <c r="D52" s="161"/>
      <c r="E52" s="162"/>
    </row>
    <row r="53" customHeight="1" spans="4:5">
      <c r="D53" s="161"/>
      <c r="E53" s="162"/>
    </row>
  </sheetData>
  <sheetProtection formatCells="0" formatColumns="0" formatRows="0" insertRows="0" insertColumns="0" insertHyperlinks="0" deleteColumns="0" deleteRows="0" sort="0" autoFilter="0" pivotTables="0"/>
  <mergeCells count="4">
    <mergeCell ref="A1:E1"/>
    <mergeCell ref="C2:E2"/>
    <mergeCell ref="A2:A3"/>
    <mergeCell ref="B2:B3"/>
  </mergeCells>
  <pageMargins left="0.75" right="0.75" top="1" bottom="1" header="0.5" footer="0.5"/>
  <pageSetup paperSize="1"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70"/>
  <sheetViews>
    <sheetView showGridLines="0" workbookViewId="0">
      <selection activeCell="H15" sqref="H15"/>
    </sheetView>
  </sheetViews>
  <sheetFormatPr defaultColWidth="9.14166666666667" defaultRowHeight="12.75" customHeight="1" outlineLevelCol="4"/>
  <cols>
    <col min="1" max="1" width="11.5583333333333" style="1" customWidth="1"/>
    <col min="2" max="3" width="36.1416666666667" style="1" customWidth="1"/>
    <col min="4" max="4" width="23.2833333333333" style="1" customWidth="1"/>
    <col min="5" max="5" width="17.4416666666667" style="121" customWidth="1"/>
    <col min="6" max="6" width="9.14166666666667" style="1" customWidth="1"/>
    <col min="7" max="16384" width="9.14166666666667" style="122"/>
  </cols>
  <sheetData>
    <row r="1" s="1" customFormat="1" ht="23.25" customHeight="1" spans="1:5">
      <c r="A1" s="135" t="s">
        <v>745</v>
      </c>
      <c r="B1" s="135"/>
      <c r="C1" s="135"/>
      <c r="D1" s="135"/>
      <c r="E1" s="136"/>
    </row>
    <row r="2" s="134" customFormat="1" ht="23.25" customHeight="1" spans="1:5">
      <c r="A2" s="137"/>
      <c r="B2" s="137"/>
      <c r="C2" s="138"/>
      <c r="D2" s="139"/>
      <c r="E2" s="140" t="s">
        <v>1</v>
      </c>
    </row>
    <row r="3" s="1" customFormat="1" ht="21" customHeight="1" spans="1:5">
      <c r="A3" s="141" t="s">
        <v>746</v>
      </c>
      <c r="B3" s="141" t="s">
        <v>747</v>
      </c>
      <c r="C3" s="142" t="s">
        <v>113</v>
      </c>
      <c r="D3" s="143"/>
      <c r="E3" s="144"/>
    </row>
    <row r="4" s="1" customFormat="1" ht="19.5" customHeight="1" spans="1:5">
      <c r="A4" s="141"/>
      <c r="B4" s="141"/>
      <c r="C4" s="145" t="s">
        <v>114</v>
      </c>
      <c r="D4" s="146" t="s">
        <v>115</v>
      </c>
      <c r="E4" s="147" t="s">
        <v>116</v>
      </c>
    </row>
    <row r="5" s="1" customFormat="1" ht="21.75" customHeight="1" spans="1:5">
      <c r="A5" s="148" t="s">
        <v>117</v>
      </c>
      <c r="B5" s="117" t="s">
        <v>118</v>
      </c>
      <c r="C5" s="132">
        <v>194316.285872</v>
      </c>
      <c r="D5" s="149">
        <v>111370.785872</v>
      </c>
      <c r="E5" s="149">
        <v>82945.5</v>
      </c>
    </row>
    <row r="6" s="1" customFormat="1" ht="21.75" customHeight="1" spans="1:5">
      <c r="A6" s="148" t="s">
        <v>748</v>
      </c>
      <c r="B6" s="117" t="s">
        <v>749</v>
      </c>
      <c r="C6" s="132">
        <v>104734.609743</v>
      </c>
      <c r="D6" s="149"/>
      <c r="E6" s="149"/>
    </row>
    <row r="7" s="1" customFormat="1" ht="21.75" customHeight="1" spans="1:5">
      <c r="A7" s="150" t="s">
        <v>750</v>
      </c>
      <c r="B7" s="119" t="s">
        <v>751</v>
      </c>
      <c r="C7" s="133">
        <v>29766.76664</v>
      </c>
      <c r="D7" s="151">
        <v>25759.76664</v>
      </c>
      <c r="E7" s="151">
        <v>4007</v>
      </c>
    </row>
    <row r="8" s="1" customFormat="1" ht="21.75" customHeight="1" spans="1:5">
      <c r="A8" s="150" t="s">
        <v>752</v>
      </c>
      <c r="B8" s="119" t="s">
        <v>753</v>
      </c>
      <c r="C8" s="133">
        <v>15344.581139</v>
      </c>
      <c r="D8" s="151">
        <v>15272.581139</v>
      </c>
      <c r="E8" s="151">
        <v>72</v>
      </c>
    </row>
    <row r="9" s="1" customFormat="1" ht="21.75" customHeight="1" spans="1:5">
      <c r="A9" s="150" t="s">
        <v>754</v>
      </c>
      <c r="B9" s="119" t="s">
        <v>755</v>
      </c>
      <c r="C9" s="133">
        <v>7990.64024</v>
      </c>
      <c r="D9" s="151">
        <v>7990.64024</v>
      </c>
      <c r="E9" s="151"/>
    </row>
    <row r="10" s="1" customFormat="1" ht="21.75" customHeight="1" spans="1:5">
      <c r="A10" s="150" t="s">
        <v>756</v>
      </c>
      <c r="B10" s="119" t="s">
        <v>757</v>
      </c>
      <c r="C10" s="133">
        <v>11374.935839</v>
      </c>
      <c r="D10" s="151">
        <v>11374.935839</v>
      </c>
      <c r="E10" s="151"/>
    </row>
    <row r="11" s="1" customFormat="1" ht="21.75" customHeight="1" spans="1:5">
      <c r="A11" s="150" t="s">
        <v>758</v>
      </c>
      <c r="B11" s="119" t="s">
        <v>759</v>
      </c>
      <c r="C11" s="133">
        <v>6915.57716</v>
      </c>
      <c r="D11" s="151">
        <v>6915.57716</v>
      </c>
      <c r="E11" s="151"/>
    </row>
    <row r="12" s="1" customFormat="1" ht="21.75" customHeight="1" spans="1:5">
      <c r="A12" s="150" t="s">
        <v>760</v>
      </c>
      <c r="B12" s="119" t="s">
        <v>761</v>
      </c>
      <c r="C12" s="133">
        <v>296.64356</v>
      </c>
      <c r="D12" s="151">
        <v>296.64356</v>
      </c>
      <c r="E12" s="151"/>
    </row>
    <row r="13" s="1" customFormat="1" ht="21.75" customHeight="1" spans="1:5">
      <c r="A13" s="150" t="s">
        <v>762</v>
      </c>
      <c r="B13" s="119" t="s">
        <v>763</v>
      </c>
      <c r="C13" s="133">
        <v>3456.329378</v>
      </c>
      <c r="D13" s="151">
        <v>3456.329378</v>
      </c>
      <c r="E13" s="151"/>
    </row>
    <row r="14" s="1" customFormat="1" ht="21.75" customHeight="1" spans="1:5">
      <c r="A14" s="150" t="s">
        <v>764</v>
      </c>
      <c r="B14" s="119" t="s">
        <v>765</v>
      </c>
      <c r="C14" s="133">
        <v>254.363836</v>
      </c>
      <c r="D14" s="151">
        <v>254.363836</v>
      </c>
      <c r="E14" s="151"/>
    </row>
    <row r="15" s="1" customFormat="1" ht="21.75" customHeight="1" spans="1:5">
      <c r="A15" s="150" t="s">
        <v>766</v>
      </c>
      <c r="B15" s="119" t="s">
        <v>767</v>
      </c>
      <c r="C15" s="133">
        <v>381.861126</v>
      </c>
      <c r="D15" s="151">
        <v>381.861126</v>
      </c>
      <c r="E15" s="151"/>
    </row>
    <row r="16" s="1" customFormat="1" ht="21.75" customHeight="1" spans="1:5">
      <c r="A16" s="150" t="s">
        <v>768</v>
      </c>
      <c r="B16" s="119" t="s">
        <v>769</v>
      </c>
      <c r="C16" s="133">
        <v>5699.836714</v>
      </c>
      <c r="D16" s="151">
        <v>5699.836714</v>
      </c>
      <c r="E16" s="151"/>
    </row>
    <row r="17" s="1" customFormat="1" ht="21.75" customHeight="1" spans="1:5">
      <c r="A17" s="150" t="s">
        <v>770</v>
      </c>
      <c r="B17" s="119" t="s">
        <v>771</v>
      </c>
      <c r="C17" s="133">
        <v>23253.074111</v>
      </c>
      <c r="D17" s="151">
        <v>19719.074111</v>
      </c>
      <c r="E17" s="151">
        <v>3534</v>
      </c>
    </row>
    <row r="18" s="1" customFormat="1" ht="21.75" customHeight="1" spans="1:5">
      <c r="A18" s="148" t="s">
        <v>772</v>
      </c>
      <c r="B18" s="117" t="s">
        <v>773</v>
      </c>
      <c r="C18" s="132">
        <v>23924.421897</v>
      </c>
      <c r="D18" s="149"/>
      <c r="E18" s="149"/>
    </row>
    <row r="19" s="1" customFormat="1" ht="21.75" customHeight="1" spans="1:5">
      <c r="A19" s="150" t="s">
        <v>774</v>
      </c>
      <c r="B19" s="119" t="s">
        <v>775</v>
      </c>
      <c r="C19" s="133">
        <v>7135.8311</v>
      </c>
      <c r="D19" s="151">
        <v>3004.7411</v>
      </c>
      <c r="E19" s="151">
        <v>4131.09</v>
      </c>
    </row>
    <row r="20" s="1" customFormat="1" ht="21.75" customHeight="1" spans="1:5">
      <c r="A20" s="150" t="s">
        <v>776</v>
      </c>
      <c r="B20" s="119" t="s">
        <v>777</v>
      </c>
      <c r="C20" s="133">
        <v>191.5224</v>
      </c>
      <c r="D20" s="151">
        <v>73.4224</v>
      </c>
      <c r="E20" s="151">
        <v>118.1</v>
      </c>
    </row>
    <row r="21" s="1" customFormat="1" ht="21.75" customHeight="1" spans="1:5">
      <c r="A21" s="150" t="s">
        <v>778</v>
      </c>
      <c r="B21" s="119" t="s">
        <v>779</v>
      </c>
      <c r="C21" s="133">
        <v>23.3</v>
      </c>
      <c r="D21" s="151">
        <v>3.3</v>
      </c>
      <c r="E21" s="151">
        <v>20</v>
      </c>
    </row>
    <row r="22" s="1" customFormat="1" ht="21.75" customHeight="1" spans="1:5">
      <c r="A22" s="150" t="s">
        <v>780</v>
      </c>
      <c r="B22" s="119" t="s">
        <v>781</v>
      </c>
      <c r="C22" s="133">
        <v>4.33</v>
      </c>
      <c r="D22" s="151">
        <v>4.33</v>
      </c>
      <c r="E22" s="151"/>
    </row>
    <row r="23" s="1" customFormat="1" ht="21.75" customHeight="1" spans="1:5">
      <c r="A23" s="150" t="s">
        <v>782</v>
      </c>
      <c r="B23" s="119" t="s">
        <v>783</v>
      </c>
      <c r="C23" s="133">
        <v>194.8007</v>
      </c>
      <c r="D23" s="151">
        <v>187.558</v>
      </c>
      <c r="E23" s="151">
        <v>7.2427</v>
      </c>
    </row>
    <row r="24" s="1" customFormat="1" ht="21.75" customHeight="1" spans="1:5">
      <c r="A24" s="150" t="s">
        <v>784</v>
      </c>
      <c r="B24" s="119" t="s">
        <v>785</v>
      </c>
      <c r="C24" s="133">
        <v>457.5443</v>
      </c>
      <c r="D24" s="151">
        <v>372.287</v>
      </c>
      <c r="E24" s="151">
        <v>85.2573</v>
      </c>
    </row>
    <row r="25" s="1" customFormat="1" ht="21.75" customHeight="1" spans="1:5">
      <c r="A25" s="150" t="s">
        <v>786</v>
      </c>
      <c r="B25" s="119" t="s">
        <v>787</v>
      </c>
      <c r="C25" s="133">
        <v>176.905</v>
      </c>
      <c r="D25" s="151">
        <v>170.555</v>
      </c>
      <c r="E25" s="151">
        <v>6.35</v>
      </c>
    </row>
    <row r="26" s="1" customFormat="1" ht="21.75" customHeight="1" spans="1:5">
      <c r="A26" s="150" t="s">
        <v>788</v>
      </c>
      <c r="B26" s="119" t="s">
        <v>789</v>
      </c>
      <c r="C26" s="133">
        <v>1897.267319</v>
      </c>
      <c r="D26" s="151">
        <v>1253.067319</v>
      </c>
      <c r="E26" s="151">
        <v>644.2</v>
      </c>
    </row>
    <row r="27" s="1" customFormat="1" ht="21.75" customHeight="1" spans="1:5">
      <c r="A27" s="150" t="s">
        <v>790</v>
      </c>
      <c r="B27" s="119" t="s">
        <v>791</v>
      </c>
      <c r="C27" s="133">
        <v>97.2</v>
      </c>
      <c r="D27" s="151">
        <v>97.2</v>
      </c>
      <c r="E27" s="151"/>
    </row>
    <row r="28" s="1" customFormat="1" ht="21.75" customHeight="1" spans="1:5">
      <c r="A28" s="150" t="s">
        <v>792</v>
      </c>
      <c r="B28" s="119" t="s">
        <v>793</v>
      </c>
      <c r="C28" s="133">
        <v>400.0805</v>
      </c>
      <c r="D28" s="151">
        <v>310.0005</v>
      </c>
      <c r="E28" s="151">
        <v>90.08</v>
      </c>
    </row>
    <row r="29" s="1" customFormat="1" ht="21.75" customHeight="1" spans="1:5">
      <c r="A29" s="150" t="s">
        <v>794</v>
      </c>
      <c r="B29" s="119" t="s">
        <v>795</v>
      </c>
      <c r="C29" s="133">
        <v>7</v>
      </c>
      <c r="D29" s="151"/>
      <c r="E29" s="151">
        <v>7</v>
      </c>
    </row>
    <row r="30" s="1" customFormat="1" ht="21.75" customHeight="1" spans="1:5">
      <c r="A30" s="150" t="s">
        <v>796</v>
      </c>
      <c r="B30" s="119" t="s">
        <v>797</v>
      </c>
      <c r="C30" s="133">
        <v>878.2235</v>
      </c>
      <c r="D30" s="151">
        <v>428.2435</v>
      </c>
      <c r="E30" s="151">
        <v>449.98</v>
      </c>
    </row>
    <row r="31" s="1" customFormat="1" ht="21.75" customHeight="1" spans="1:5">
      <c r="A31" s="150" t="s">
        <v>798</v>
      </c>
      <c r="B31" s="119" t="s">
        <v>799</v>
      </c>
      <c r="C31" s="133">
        <v>209.344</v>
      </c>
      <c r="D31" s="151">
        <v>3.6</v>
      </c>
      <c r="E31" s="151">
        <v>205.744</v>
      </c>
    </row>
    <row r="32" s="1" customFormat="1" ht="21.75" customHeight="1" spans="1:5">
      <c r="A32" s="150" t="s">
        <v>800</v>
      </c>
      <c r="B32" s="119" t="s">
        <v>801</v>
      </c>
      <c r="C32" s="133">
        <v>38</v>
      </c>
      <c r="D32" s="151">
        <v>2</v>
      </c>
      <c r="E32" s="151">
        <v>36</v>
      </c>
    </row>
    <row r="33" s="1" customFormat="1" ht="21.75" customHeight="1" spans="1:5">
      <c r="A33" s="150" t="s">
        <v>802</v>
      </c>
      <c r="B33" s="119" t="s">
        <v>803</v>
      </c>
      <c r="C33" s="133">
        <v>507.2985</v>
      </c>
      <c r="D33" s="151">
        <v>174.7985</v>
      </c>
      <c r="E33" s="151">
        <v>332.5</v>
      </c>
    </row>
    <row r="34" s="1" customFormat="1" ht="21.75" customHeight="1" spans="1:5">
      <c r="A34" s="150" t="s">
        <v>804</v>
      </c>
      <c r="B34" s="119" t="s">
        <v>805</v>
      </c>
      <c r="C34" s="133">
        <v>66.715</v>
      </c>
      <c r="D34" s="151">
        <v>64.715</v>
      </c>
      <c r="E34" s="151">
        <v>2</v>
      </c>
    </row>
    <row r="35" s="1" customFormat="1" ht="21.75" customHeight="1" spans="1:5">
      <c r="A35" s="150" t="s">
        <v>806</v>
      </c>
      <c r="B35" s="119" t="s">
        <v>807</v>
      </c>
      <c r="C35" s="133">
        <v>20.75</v>
      </c>
      <c r="D35" s="151">
        <v>17</v>
      </c>
      <c r="E35" s="151">
        <v>3.75</v>
      </c>
    </row>
    <row r="36" s="1" customFormat="1" ht="21.75" customHeight="1" spans="1:5">
      <c r="A36" s="150" t="s">
        <v>808</v>
      </c>
      <c r="B36" s="119" t="s">
        <v>809</v>
      </c>
      <c r="C36" s="133">
        <v>61</v>
      </c>
      <c r="D36" s="151">
        <v>1</v>
      </c>
      <c r="E36" s="151">
        <v>60</v>
      </c>
    </row>
    <row r="37" s="1" customFormat="1" ht="21.75" customHeight="1" spans="1:5">
      <c r="A37" s="150" t="s">
        <v>810</v>
      </c>
      <c r="B37" s="119" t="s">
        <v>811</v>
      </c>
      <c r="C37" s="133">
        <v>50</v>
      </c>
      <c r="D37" s="151"/>
      <c r="E37" s="151">
        <v>50</v>
      </c>
    </row>
    <row r="38" s="1" customFormat="1" ht="21.75" customHeight="1" spans="1:5">
      <c r="A38" s="150" t="s">
        <v>812</v>
      </c>
      <c r="B38" s="119" t="s">
        <v>813</v>
      </c>
      <c r="C38" s="133">
        <v>779.01</v>
      </c>
      <c r="D38" s="151">
        <v>61.44</v>
      </c>
      <c r="E38" s="151">
        <v>717.57</v>
      </c>
    </row>
    <row r="39" s="1" customFormat="1" ht="21.75" customHeight="1" spans="1:5">
      <c r="A39" s="150" t="s">
        <v>814</v>
      </c>
      <c r="B39" s="119" t="s">
        <v>815</v>
      </c>
      <c r="C39" s="133">
        <v>2608.8</v>
      </c>
      <c r="D39" s="151">
        <v>26.8</v>
      </c>
      <c r="E39" s="151">
        <v>2582</v>
      </c>
    </row>
    <row r="40" s="1" customFormat="1" ht="21.75" customHeight="1" spans="1:5">
      <c r="A40" s="150" t="s">
        <v>816</v>
      </c>
      <c r="B40" s="119" t="s">
        <v>817</v>
      </c>
      <c r="C40" s="133">
        <v>796.577042</v>
      </c>
      <c r="D40" s="151">
        <v>796.577042</v>
      </c>
      <c r="E40" s="151"/>
    </row>
    <row r="41" s="1" customFormat="1" ht="21.75" customHeight="1" spans="1:5">
      <c r="A41" s="150" t="s">
        <v>818</v>
      </c>
      <c r="B41" s="119" t="s">
        <v>819</v>
      </c>
      <c r="C41" s="133">
        <v>577.82</v>
      </c>
      <c r="D41" s="151">
        <v>573.77</v>
      </c>
      <c r="E41" s="151">
        <v>4.05</v>
      </c>
    </row>
    <row r="42" s="1" customFormat="1" ht="21.75" customHeight="1" spans="1:5">
      <c r="A42" s="150" t="s">
        <v>820</v>
      </c>
      <c r="B42" s="119" t="s">
        <v>821</v>
      </c>
      <c r="C42" s="133">
        <v>888.5514</v>
      </c>
      <c r="D42" s="151">
        <v>114.5514</v>
      </c>
      <c r="E42" s="151">
        <v>774</v>
      </c>
    </row>
    <row r="43" s="1" customFormat="1" ht="21.75" customHeight="1" spans="1:5">
      <c r="A43" s="150" t="s">
        <v>822</v>
      </c>
      <c r="B43" s="119" t="s">
        <v>823</v>
      </c>
      <c r="C43" s="133">
        <v>5856.551136</v>
      </c>
      <c r="D43" s="151">
        <v>739.751136</v>
      </c>
      <c r="E43" s="151">
        <v>5116.8</v>
      </c>
    </row>
    <row r="44" s="1" customFormat="1" ht="21.75" customHeight="1" spans="1:5">
      <c r="A44" s="148" t="s">
        <v>824</v>
      </c>
      <c r="B44" s="117" t="s">
        <v>716</v>
      </c>
      <c r="C44" s="132">
        <v>9741.468232</v>
      </c>
      <c r="D44" s="149"/>
      <c r="E44" s="149"/>
    </row>
    <row r="45" s="1" customFormat="1" ht="21.75" customHeight="1" spans="1:5">
      <c r="A45" s="150" t="s">
        <v>825</v>
      </c>
      <c r="B45" s="119" t="s">
        <v>826</v>
      </c>
      <c r="C45" s="133">
        <v>192.0864</v>
      </c>
      <c r="D45" s="151">
        <v>192.0864</v>
      </c>
      <c r="E45" s="151"/>
    </row>
    <row r="46" s="1" customFormat="1" ht="21.75" customHeight="1" spans="1:5">
      <c r="A46" s="150" t="s">
        <v>827</v>
      </c>
      <c r="B46" s="119" t="s">
        <v>828</v>
      </c>
      <c r="C46" s="133">
        <v>1594.3892</v>
      </c>
      <c r="D46" s="151">
        <v>305.3892</v>
      </c>
      <c r="E46" s="151">
        <v>1289</v>
      </c>
    </row>
    <row r="47" s="1" customFormat="1" ht="21.75" customHeight="1" spans="1:5">
      <c r="A47" s="150" t="s">
        <v>829</v>
      </c>
      <c r="B47" s="119" t="s">
        <v>830</v>
      </c>
      <c r="C47" s="133">
        <v>200</v>
      </c>
      <c r="D47" s="151"/>
      <c r="E47" s="151">
        <v>200</v>
      </c>
    </row>
    <row r="48" s="1" customFormat="1" ht="21.75" customHeight="1" spans="1:5">
      <c r="A48" s="150" t="s">
        <v>831</v>
      </c>
      <c r="B48" s="119" t="s">
        <v>832</v>
      </c>
      <c r="C48" s="133">
        <v>223.972</v>
      </c>
      <c r="D48" s="151">
        <v>138.972</v>
      </c>
      <c r="E48" s="151">
        <v>85</v>
      </c>
    </row>
    <row r="49" s="1" customFormat="1" ht="21.75" customHeight="1" spans="1:5">
      <c r="A49" s="150" t="s">
        <v>833</v>
      </c>
      <c r="B49" s="119" t="s">
        <v>834</v>
      </c>
      <c r="C49" s="133">
        <v>1009</v>
      </c>
      <c r="D49" s="151"/>
      <c r="E49" s="151">
        <v>1009</v>
      </c>
    </row>
    <row r="50" s="1" customFormat="1" ht="21.75" customHeight="1" spans="1:5">
      <c r="A50" s="150" t="s">
        <v>835</v>
      </c>
      <c r="B50" s="119" t="s">
        <v>836</v>
      </c>
      <c r="C50" s="133">
        <v>6522.020632</v>
      </c>
      <c r="D50" s="151">
        <v>5132.020632</v>
      </c>
      <c r="E50" s="151">
        <v>1390</v>
      </c>
    </row>
    <row r="51" s="1" customFormat="1" ht="21.75" customHeight="1" spans="1:5">
      <c r="A51" s="148" t="s">
        <v>837</v>
      </c>
      <c r="B51" s="117" t="s">
        <v>732</v>
      </c>
      <c r="C51" s="132">
        <v>13581</v>
      </c>
      <c r="D51" s="149"/>
      <c r="E51" s="149"/>
    </row>
    <row r="52" s="1" customFormat="1" ht="21.75" customHeight="1" spans="1:5">
      <c r="A52" s="150" t="s">
        <v>838</v>
      </c>
      <c r="B52" s="119" t="s">
        <v>839</v>
      </c>
      <c r="C52" s="133">
        <v>13059</v>
      </c>
      <c r="D52" s="151"/>
      <c r="E52" s="151">
        <v>13059</v>
      </c>
    </row>
    <row r="53" s="1" customFormat="1" ht="21.75" customHeight="1" spans="1:5">
      <c r="A53" s="150" t="s">
        <v>840</v>
      </c>
      <c r="B53" s="119" t="s">
        <v>841</v>
      </c>
      <c r="C53" s="133">
        <v>522</v>
      </c>
      <c r="D53" s="151"/>
      <c r="E53" s="151">
        <v>522</v>
      </c>
    </row>
    <row r="54" s="1" customFormat="1" ht="21.75" customHeight="1" spans="1:5">
      <c r="A54" s="148" t="s">
        <v>842</v>
      </c>
      <c r="B54" s="117" t="s">
        <v>843</v>
      </c>
      <c r="C54" s="132">
        <v>2891.496</v>
      </c>
      <c r="D54" s="149"/>
      <c r="E54" s="149"/>
    </row>
    <row r="55" s="1" customFormat="1" ht="21.75" customHeight="1" spans="1:5">
      <c r="A55" s="150" t="s">
        <v>844</v>
      </c>
      <c r="B55" s="119" t="s">
        <v>845</v>
      </c>
      <c r="C55" s="133">
        <v>768.496</v>
      </c>
      <c r="D55" s="151"/>
      <c r="E55" s="151">
        <v>768.496</v>
      </c>
    </row>
    <row r="56" s="1" customFormat="1" ht="21.75" customHeight="1" spans="1:5">
      <c r="A56" s="150" t="s">
        <v>846</v>
      </c>
      <c r="B56" s="119" t="s">
        <v>847</v>
      </c>
      <c r="C56" s="133">
        <v>800</v>
      </c>
      <c r="D56" s="151"/>
      <c r="E56" s="151">
        <v>800</v>
      </c>
    </row>
    <row r="57" s="1" customFormat="1" ht="21.75" customHeight="1" spans="1:5">
      <c r="A57" s="150" t="s">
        <v>848</v>
      </c>
      <c r="B57" s="119" t="s">
        <v>849</v>
      </c>
      <c r="C57" s="133">
        <v>1323</v>
      </c>
      <c r="D57" s="151"/>
      <c r="E57" s="151">
        <v>1323</v>
      </c>
    </row>
    <row r="58" s="1" customFormat="1" ht="21.75" customHeight="1" spans="1:5">
      <c r="A58" s="148" t="s">
        <v>850</v>
      </c>
      <c r="B58" s="117" t="s">
        <v>851</v>
      </c>
      <c r="C58" s="132">
        <v>22039.29</v>
      </c>
      <c r="D58" s="149"/>
      <c r="E58" s="149"/>
    </row>
    <row r="59" s="1" customFormat="1" ht="21.75" customHeight="1" spans="1:5">
      <c r="A59" s="150" t="s">
        <v>852</v>
      </c>
      <c r="B59" s="119" t="s">
        <v>853</v>
      </c>
      <c r="C59" s="133">
        <v>45</v>
      </c>
      <c r="D59" s="151"/>
      <c r="E59" s="151">
        <v>45</v>
      </c>
    </row>
    <row r="60" s="1" customFormat="1" ht="21.75" customHeight="1" spans="1:5">
      <c r="A60" s="150" t="s">
        <v>854</v>
      </c>
      <c r="B60" s="119" t="s">
        <v>855</v>
      </c>
      <c r="C60" s="133">
        <v>26.81</v>
      </c>
      <c r="D60" s="151"/>
      <c r="E60" s="151">
        <v>26.81</v>
      </c>
    </row>
    <row r="61" s="1" customFormat="1" ht="21.75" customHeight="1" spans="1:5">
      <c r="A61" s="150" t="s">
        <v>856</v>
      </c>
      <c r="B61" s="119" t="s">
        <v>857</v>
      </c>
      <c r="C61" s="133">
        <v>1180</v>
      </c>
      <c r="D61" s="151"/>
      <c r="E61" s="151">
        <v>1180</v>
      </c>
    </row>
    <row r="62" s="1" customFormat="1" ht="21.75" customHeight="1" spans="1:5">
      <c r="A62" s="150" t="s">
        <v>858</v>
      </c>
      <c r="B62" s="119" t="s">
        <v>859</v>
      </c>
      <c r="C62" s="133">
        <v>11207.98</v>
      </c>
      <c r="D62" s="151"/>
      <c r="E62" s="151">
        <v>11207.98</v>
      </c>
    </row>
    <row r="63" s="1" customFormat="1" ht="21.75" customHeight="1" spans="1:5">
      <c r="A63" s="150" t="s">
        <v>860</v>
      </c>
      <c r="B63" s="119" t="s">
        <v>861</v>
      </c>
      <c r="C63" s="133">
        <v>9579.5</v>
      </c>
      <c r="D63" s="151"/>
      <c r="E63" s="151">
        <v>9579.5</v>
      </c>
    </row>
    <row r="64" s="1" customFormat="1" ht="21.75" customHeight="1" spans="1:5">
      <c r="A64" s="148" t="s">
        <v>862</v>
      </c>
      <c r="B64" s="117" t="s">
        <v>712</v>
      </c>
      <c r="C64" s="132">
        <v>645</v>
      </c>
      <c r="D64" s="149"/>
      <c r="E64" s="149"/>
    </row>
    <row r="65" s="1" customFormat="1" ht="21.75" customHeight="1" spans="1:5">
      <c r="A65" s="150" t="s">
        <v>863</v>
      </c>
      <c r="B65" s="119" t="s">
        <v>864</v>
      </c>
      <c r="C65" s="133">
        <v>645</v>
      </c>
      <c r="D65" s="151"/>
      <c r="E65" s="151">
        <v>645</v>
      </c>
    </row>
    <row r="66" s="1" customFormat="1" ht="21.75" customHeight="1" spans="1:5">
      <c r="A66" s="148" t="s">
        <v>865</v>
      </c>
      <c r="B66" s="117" t="s">
        <v>728</v>
      </c>
      <c r="C66" s="132">
        <v>11100</v>
      </c>
      <c r="D66" s="149"/>
      <c r="E66" s="149"/>
    </row>
    <row r="67" s="1" customFormat="1" ht="21.75" customHeight="1" spans="1:5">
      <c r="A67" s="150" t="s">
        <v>866</v>
      </c>
      <c r="B67" s="119" t="s">
        <v>867</v>
      </c>
      <c r="C67" s="133">
        <v>11100</v>
      </c>
      <c r="D67" s="151"/>
      <c r="E67" s="151">
        <v>11100</v>
      </c>
    </row>
    <row r="68" s="1" customFormat="1" ht="21.75" customHeight="1" spans="1:5">
      <c r="A68" s="148" t="s">
        <v>868</v>
      </c>
      <c r="B68" s="117" t="s">
        <v>742</v>
      </c>
      <c r="C68" s="132">
        <v>5659</v>
      </c>
      <c r="D68" s="149"/>
      <c r="E68" s="149"/>
    </row>
    <row r="69" s="1" customFormat="1" ht="21.75" customHeight="1" spans="1:5">
      <c r="A69" s="150" t="s">
        <v>869</v>
      </c>
      <c r="B69" s="119" t="s">
        <v>870</v>
      </c>
      <c r="C69" s="133">
        <v>2300</v>
      </c>
      <c r="D69" s="151"/>
      <c r="E69" s="151">
        <v>2300</v>
      </c>
    </row>
    <row r="70" s="1" customFormat="1" ht="21.75" customHeight="1" spans="1:5">
      <c r="A70" s="150" t="s">
        <v>871</v>
      </c>
      <c r="B70" s="119" t="s">
        <v>872</v>
      </c>
      <c r="C70" s="133">
        <v>3359</v>
      </c>
      <c r="D70" s="151"/>
      <c r="E70" s="151">
        <v>3359</v>
      </c>
    </row>
  </sheetData>
  <sheetProtection formatCells="0" formatColumns="0" formatRows="0" insertRows="0" insertColumns="0" insertHyperlinks="0" deleteColumns="0" deleteRows="0" sort="0" autoFilter="0" pivotTables="0"/>
  <autoFilter ref="A1:E70"/>
  <mergeCells count="4">
    <mergeCell ref="A1:E1"/>
    <mergeCell ref="C3:E3"/>
    <mergeCell ref="A3:A4"/>
    <mergeCell ref="B3:B4"/>
  </mergeCells>
  <pageMargins left="0.75" right="0.75" top="1" bottom="1" header="0.5" footer="0.5"/>
  <pageSetup paperSize="1" orientation="portrait"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24"/>
  <sheetViews>
    <sheetView workbookViewId="0">
      <selection activeCell="G40" sqref="G40"/>
    </sheetView>
  </sheetViews>
  <sheetFormatPr defaultColWidth="9.14166666666667" defaultRowHeight="12.75" customHeight="1" outlineLevelCol="4"/>
  <cols>
    <col min="1" max="1" width="26.3333333333333" style="1" customWidth="1"/>
    <col min="2" max="5" width="23.7166666666667" style="121" customWidth="1"/>
    <col min="6" max="16384" width="9.14166666666667" style="122"/>
  </cols>
  <sheetData>
    <row r="1" s="1" customFormat="1" ht="31.5" customHeight="1" spans="1:5">
      <c r="A1" s="123" t="s">
        <v>873</v>
      </c>
      <c r="B1" s="124"/>
      <c r="C1" s="124"/>
      <c r="D1" s="124"/>
      <c r="E1" s="124"/>
    </row>
    <row r="2" s="1" customFormat="1" ht="15" spans="1:5">
      <c r="A2" s="125"/>
      <c r="B2" s="126"/>
      <c r="C2" s="126"/>
      <c r="D2" s="126"/>
      <c r="E2" s="127" t="s">
        <v>1</v>
      </c>
    </row>
    <row r="3" s="1" customFormat="1" ht="33.75" customHeight="1" spans="1:5">
      <c r="A3" s="128" t="s">
        <v>874</v>
      </c>
      <c r="B3" s="129" t="s">
        <v>115</v>
      </c>
      <c r="C3" s="129"/>
      <c r="D3" s="129"/>
      <c r="E3" s="129"/>
    </row>
    <row r="4" s="1" customFormat="1" ht="47.25" customHeight="1" spans="1:5">
      <c r="A4" s="128"/>
      <c r="B4" s="129" t="s">
        <v>875</v>
      </c>
      <c r="C4" s="129" t="s">
        <v>749</v>
      </c>
      <c r="D4" s="129" t="s">
        <v>716</v>
      </c>
      <c r="E4" s="129" t="s">
        <v>773</v>
      </c>
    </row>
    <row r="5" s="1" customFormat="1" ht="19.5" customHeight="1" spans="1:5">
      <c r="A5" s="130" t="s">
        <v>876</v>
      </c>
      <c r="B5" s="131">
        <v>2</v>
      </c>
      <c r="C5" s="131">
        <v>3</v>
      </c>
      <c r="D5" s="131">
        <v>4</v>
      </c>
      <c r="E5" s="131">
        <v>5</v>
      </c>
    </row>
    <row r="6" s="1" customFormat="1" ht="19.5" customHeight="1" spans="1:5">
      <c r="A6" s="117" t="s">
        <v>118</v>
      </c>
      <c r="B6" s="132">
        <v>111370.785872</v>
      </c>
      <c r="C6" s="132">
        <v>85741.919669</v>
      </c>
      <c r="D6" s="132">
        <v>17082.863306</v>
      </c>
      <c r="E6" s="132">
        <v>8546.002897</v>
      </c>
    </row>
    <row r="7" s="1" customFormat="1" ht="19.5" customHeight="1" spans="1:5">
      <c r="A7" s="117" t="s">
        <v>877</v>
      </c>
      <c r="B7" s="132">
        <v>1174.023844</v>
      </c>
      <c r="C7" s="132">
        <v>813.76088</v>
      </c>
      <c r="D7" s="132">
        <v>151.33034</v>
      </c>
      <c r="E7" s="132">
        <v>208.932624</v>
      </c>
    </row>
    <row r="8" s="1" customFormat="1" ht="19.5" customHeight="1" spans="1:5">
      <c r="A8" s="117" t="s">
        <v>878</v>
      </c>
      <c r="B8" s="132">
        <v>401.026221</v>
      </c>
      <c r="C8" s="132">
        <v>303.871757</v>
      </c>
      <c r="D8" s="132">
        <v>55.509</v>
      </c>
      <c r="E8" s="132">
        <v>41.645464</v>
      </c>
    </row>
    <row r="9" s="1" customFormat="1" ht="19.5" customHeight="1" spans="1:5">
      <c r="A9" s="119" t="s">
        <v>230</v>
      </c>
      <c r="B9" s="133">
        <v>320.348243</v>
      </c>
      <c r="C9" s="133">
        <v>259.692779</v>
      </c>
      <c r="D9" s="133">
        <v>19.01</v>
      </c>
      <c r="E9" s="133">
        <v>41.645464</v>
      </c>
    </row>
    <row r="10" s="1" customFormat="1" ht="19.5" customHeight="1" spans="1:5">
      <c r="A10" s="119" t="s">
        <v>387</v>
      </c>
      <c r="B10" s="133">
        <v>27.553488</v>
      </c>
      <c r="C10" s="133">
        <v>27.553488</v>
      </c>
      <c r="D10" s="133"/>
      <c r="E10" s="133"/>
    </row>
    <row r="11" s="1" customFormat="1" ht="19.5" customHeight="1" spans="1:5">
      <c r="A11" s="119" t="s">
        <v>463</v>
      </c>
      <c r="B11" s="133">
        <v>13.776744</v>
      </c>
      <c r="C11" s="133">
        <v>13.776744</v>
      </c>
      <c r="D11" s="133"/>
      <c r="E11" s="133"/>
    </row>
    <row r="12" s="1" customFormat="1" ht="19.5" customHeight="1" spans="1:5">
      <c r="A12" s="119" t="s">
        <v>467</v>
      </c>
      <c r="B12" s="133">
        <v>2.848746</v>
      </c>
      <c r="C12" s="133">
        <v>2.848746</v>
      </c>
      <c r="D12" s="133"/>
      <c r="E12" s="133"/>
    </row>
    <row r="13" s="1" customFormat="1" ht="19.5" customHeight="1" spans="1:5">
      <c r="A13" s="119" t="s">
        <v>604</v>
      </c>
      <c r="B13" s="133">
        <v>22.8054</v>
      </c>
      <c r="C13" s="133"/>
      <c r="D13" s="133">
        <v>22.8054</v>
      </c>
      <c r="E13" s="133"/>
    </row>
    <row r="14" s="1" customFormat="1" ht="19.5" customHeight="1" spans="1:5">
      <c r="A14" s="119" t="s">
        <v>606</v>
      </c>
      <c r="B14" s="133">
        <v>13.6936</v>
      </c>
      <c r="C14" s="133"/>
      <c r="D14" s="133">
        <v>13.6936</v>
      </c>
      <c r="E14" s="133"/>
    </row>
    <row r="15" s="1" customFormat="1" ht="19.5" customHeight="1" spans="1:5">
      <c r="A15" s="117" t="s">
        <v>879</v>
      </c>
      <c r="B15" s="132">
        <v>156.985151</v>
      </c>
      <c r="C15" s="132">
        <v>122.461923</v>
      </c>
      <c r="D15" s="132">
        <v>22.384812</v>
      </c>
      <c r="E15" s="132">
        <v>12.138416</v>
      </c>
    </row>
    <row r="16" s="1" customFormat="1" ht="19.5" customHeight="1" spans="1:5">
      <c r="A16" s="119" t="s">
        <v>212</v>
      </c>
      <c r="B16" s="133">
        <v>123.327285</v>
      </c>
      <c r="C16" s="133">
        <v>103.622869</v>
      </c>
      <c r="D16" s="133">
        <v>7.566</v>
      </c>
      <c r="E16" s="133">
        <v>12.138416</v>
      </c>
    </row>
    <row r="17" s="1" customFormat="1" ht="19.5" customHeight="1" spans="1:5">
      <c r="A17" s="119" t="s">
        <v>387</v>
      </c>
      <c r="B17" s="133">
        <v>11.185072</v>
      </c>
      <c r="C17" s="133">
        <v>11.185072</v>
      </c>
      <c r="D17" s="133"/>
      <c r="E17" s="133"/>
    </row>
    <row r="18" s="1" customFormat="1" ht="19.5" customHeight="1" spans="1:5">
      <c r="A18" s="119" t="s">
        <v>463</v>
      </c>
      <c r="B18" s="133">
        <v>5.592536</v>
      </c>
      <c r="C18" s="133">
        <v>5.592536</v>
      </c>
      <c r="D18" s="133"/>
      <c r="E18" s="133"/>
    </row>
    <row r="19" s="1" customFormat="1" ht="19.5" customHeight="1" spans="1:5">
      <c r="A19" s="119" t="s">
        <v>467</v>
      </c>
      <c r="B19" s="133">
        <v>2.061446</v>
      </c>
      <c r="C19" s="133">
        <v>2.061446</v>
      </c>
      <c r="D19" s="133"/>
      <c r="E19" s="133"/>
    </row>
    <row r="20" s="1" customFormat="1" ht="19.5" customHeight="1" spans="1:5">
      <c r="A20" s="119" t="s">
        <v>604</v>
      </c>
      <c r="B20" s="133">
        <v>9.054012</v>
      </c>
      <c r="C20" s="133"/>
      <c r="D20" s="133">
        <v>9.054012</v>
      </c>
      <c r="E20" s="133"/>
    </row>
    <row r="21" s="1" customFormat="1" ht="19.5" customHeight="1" spans="1:5">
      <c r="A21" s="119" t="s">
        <v>606</v>
      </c>
      <c r="B21" s="133">
        <v>5.7648</v>
      </c>
      <c r="C21" s="133"/>
      <c r="D21" s="133">
        <v>5.7648</v>
      </c>
      <c r="E21" s="133"/>
    </row>
    <row r="22" s="1" customFormat="1" ht="19.5" customHeight="1" spans="1:5">
      <c r="A22" s="117" t="s">
        <v>880</v>
      </c>
      <c r="B22" s="132">
        <v>127.140715</v>
      </c>
      <c r="C22" s="132">
        <v>100.611863</v>
      </c>
      <c r="D22" s="132">
        <v>18.241508</v>
      </c>
      <c r="E22" s="132">
        <v>8.287344</v>
      </c>
    </row>
    <row r="23" s="1" customFormat="1" ht="19.5" customHeight="1" spans="1:5">
      <c r="A23" s="119" t="s">
        <v>242</v>
      </c>
      <c r="B23" s="133">
        <v>100.200033</v>
      </c>
      <c r="C23" s="133">
        <v>85.368689</v>
      </c>
      <c r="D23" s="133">
        <v>6.544</v>
      </c>
      <c r="E23" s="133">
        <v>8.287344</v>
      </c>
    </row>
    <row r="24" s="1" customFormat="1" ht="19.5" customHeight="1" spans="1:5">
      <c r="A24" s="119" t="s">
        <v>387</v>
      </c>
      <c r="B24" s="133">
        <v>9.360048</v>
      </c>
      <c r="C24" s="133">
        <v>9.360048</v>
      </c>
      <c r="D24" s="133"/>
      <c r="E24" s="133"/>
    </row>
    <row r="25" s="1" customFormat="1" ht="19.5" customHeight="1" spans="1:5">
      <c r="A25" s="119" t="s">
        <v>463</v>
      </c>
      <c r="B25" s="133">
        <v>4.680024</v>
      </c>
      <c r="C25" s="133">
        <v>4.680024</v>
      </c>
      <c r="D25" s="133"/>
      <c r="E25" s="133"/>
    </row>
    <row r="26" s="1" customFormat="1" ht="19.5" customHeight="1" spans="1:5">
      <c r="A26" s="119" t="s">
        <v>467</v>
      </c>
      <c r="B26" s="133">
        <v>1.203102</v>
      </c>
      <c r="C26" s="133">
        <v>1.203102</v>
      </c>
      <c r="D26" s="133"/>
      <c r="E26" s="133"/>
    </row>
    <row r="27" s="1" customFormat="1" ht="19.5" customHeight="1" spans="1:5">
      <c r="A27" s="119" t="s">
        <v>604</v>
      </c>
      <c r="B27" s="133">
        <v>7.577508</v>
      </c>
      <c r="C27" s="133"/>
      <c r="D27" s="133">
        <v>7.577508</v>
      </c>
      <c r="E27" s="133"/>
    </row>
    <row r="28" s="1" customFormat="1" ht="19.5" customHeight="1" spans="1:5">
      <c r="A28" s="119" t="s">
        <v>606</v>
      </c>
      <c r="B28" s="133">
        <v>4.12</v>
      </c>
      <c r="C28" s="133"/>
      <c r="D28" s="133">
        <v>4.12</v>
      </c>
      <c r="E28" s="133"/>
    </row>
    <row r="29" s="1" customFormat="1" ht="19.5" customHeight="1" spans="1:5">
      <c r="A29" s="117" t="s">
        <v>881</v>
      </c>
      <c r="B29" s="132">
        <v>83.175052</v>
      </c>
      <c r="C29" s="132">
        <v>51.508824</v>
      </c>
      <c r="D29" s="132">
        <v>9.584372</v>
      </c>
      <c r="E29" s="132">
        <v>22.081856</v>
      </c>
    </row>
    <row r="30" s="1" customFormat="1" ht="19.5" customHeight="1" spans="1:5">
      <c r="A30" s="119" t="s">
        <v>224</v>
      </c>
      <c r="B30" s="133">
        <v>69.80993</v>
      </c>
      <c r="C30" s="133">
        <v>43.940074</v>
      </c>
      <c r="D30" s="133">
        <v>3.788</v>
      </c>
      <c r="E30" s="133">
        <v>22.081856</v>
      </c>
    </row>
    <row r="31" s="1" customFormat="1" ht="19.5" customHeight="1" spans="1:5">
      <c r="A31" s="119" t="s">
        <v>387</v>
      </c>
      <c r="B31" s="133">
        <v>4.606192</v>
      </c>
      <c r="C31" s="133">
        <v>4.606192</v>
      </c>
      <c r="D31" s="133"/>
      <c r="E31" s="133"/>
    </row>
    <row r="32" s="1" customFormat="1" ht="19.5" customHeight="1" spans="1:5">
      <c r="A32" s="119" t="s">
        <v>463</v>
      </c>
      <c r="B32" s="133">
        <v>2.303096</v>
      </c>
      <c r="C32" s="133">
        <v>2.303096</v>
      </c>
      <c r="D32" s="133"/>
      <c r="E32" s="133"/>
    </row>
    <row r="33" s="1" customFormat="1" ht="19.5" customHeight="1" spans="1:5">
      <c r="A33" s="119" t="s">
        <v>467</v>
      </c>
      <c r="B33" s="133">
        <v>0.659462</v>
      </c>
      <c r="C33" s="133">
        <v>0.659462</v>
      </c>
      <c r="D33" s="133"/>
      <c r="E33" s="133"/>
    </row>
    <row r="34" s="1" customFormat="1" ht="19.5" customHeight="1" spans="1:5">
      <c r="A34" s="119" t="s">
        <v>604</v>
      </c>
      <c r="B34" s="133">
        <v>3.729972</v>
      </c>
      <c r="C34" s="133"/>
      <c r="D34" s="133">
        <v>3.729972</v>
      </c>
      <c r="E34" s="133"/>
    </row>
    <row r="35" s="1" customFormat="1" ht="19.5" customHeight="1" spans="1:5">
      <c r="A35" s="119" t="s">
        <v>606</v>
      </c>
      <c r="B35" s="133">
        <v>2.0664</v>
      </c>
      <c r="C35" s="133"/>
      <c r="D35" s="133">
        <v>2.0664</v>
      </c>
      <c r="E35" s="133"/>
    </row>
    <row r="36" s="1" customFormat="1" ht="19.5" customHeight="1" spans="1:5">
      <c r="A36" s="117" t="s">
        <v>882</v>
      </c>
      <c r="B36" s="132">
        <v>72.241038</v>
      </c>
      <c r="C36" s="132">
        <v>54.551618</v>
      </c>
      <c r="D36" s="132">
        <v>11.8981</v>
      </c>
      <c r="E36" s="132">
        <v>5.79132</v>
      </c>
    </row>
    <row r="37" s="1" customFormat="1" ht="19.5" customHeight="1" spans="1:5">
      <c r="A37" s="119" t="s">
        <v>254</v>
      </c>
      <c r="B37" s="133">
        <v>56.834147</v>
      </c>
      <c r="C37" s="133">
        <v>46.490827</v>
      </c>
      <c r="D37" s="133">
        <v>4.552</v>
      </c>
      <c r="E37" s="133">
        <v>5.79132</v>
      </c>
    </row>
    <row r="38" s="1" customFormat="1" ht="19.5" customHeight="1" spans="1:5">
      <c r="A38" s="119" t="s">
        <v>387</v>
      </c>
      <c r="B38" s="133">
        <v>4.89832</v>
      </c>
      <c r="C38" s="133">
        <v>4.89832</v>
      </c>
      <c r="D38" s="133"/>
      <c r="E38" s="133"/>
    </row>
    <row r="39" s="1" customFormat="1" ht="19.5" customHeight="1" spans="1:5">
      <c r="A39" s="119" t="s">
        <v>463</v>
      </c>
      <c r="B39" s="133">
        <v>2.44916</v>
      </c>
      <c r="C39" s="133">
        <v>2.44916</v>
      </c>
      <c r="D39" s="133"/>
      <c r="E39" s="133"/>
    </row>
    <row r="40" s="1" customFormat="1" ht="19.5" customHeight="1" spans="1:5">
      <c r="A40" s="119" t="s">
        <v>467</v>
      </c>
      <c r="B40" s="133">
        <v>0.713311</v>
      </c>
      <c r="C40" s="133">
        <v>0.713311</v>
      </c>
      <c r="D40" s="133"/>
      <c r="E40" s="133"/>
    </row>
    <row r="41" s="1" customFormat="1" ht="19.5" customHeight="1" spans="1:5">
      <c r="A41" s="119" t="s">
        <v>604</v>
      </c>
      <c r="B41" s="133">
        <v>3.966</v>
      </c>
      <c r="C41" s="133"/>
      <c r="D41" s="133">
        <v>3.966</v>
      </c>
      <c r="E41" s="133"/>
    </row>
    <row r="42" s="1" customFormat="1" ht="19.5" customHeight="1" spans="1:5">
      <c r="A42" s="119" t="s">
        <v>606</v>
      </c>
      <c r="B42" s="133">
        <v>3.3801</v>
      </c>
      <c r="C42" s="133"/>
      <c r="D42" s="133">
        <v>3.3801</v>
      </c>
      <c r="E42" s="133"/>
    </row>
    <row r="43" s="1" customFormat="1" ht="19.5" customHeight="1" spans="1:5">
      <c r="A43" s="117" t="s">
        <v>883</v>
      </c>
      <c r="B43" s="132">
        <v>101.160069</v>
      </c>
      <c r="C43" s="132">
        <v>78.977649</v>
      </c>
      <c r="D43" s="132">
        <v>16.61322</v>
      </c>
      <c r="E43" s="132">
        <v>5.5692</v>
      </c>
    </row>
    <row r="44" s="1" customFormat="1" ht="19.5" customHeight="1" spans="1:5">
      <c r="A44" s="119" t="s">
        <v>224</v>
      </c>
      <c r="B44" s="133">
        <v>78.457261</v>
      </c>
      <c r="C44" s="133">
        <v>66.680061</v>
      </c>
      <c r="D44" s="133">
        <v>6.208</v>
      </c>
      <c r="E44" s="133">
        <v>5.5692</v>
      </c>
    </row>
    <row r="45" s="1" customFormat="1" ht="19.5" customHeight="1" spans="1:5">
      <c r="A45" s="119" t="s">
        <v>387</v>
      </c>
      <c r="B45" s="133">
        <v>7.09776</v>
      </c>
      <c r="C45" s="133">
        <v>7.09776</v>
      </c>
      <c r="D45" s="133"/>
      <c r="E45" s="133"/>
    </row>
    <row r="46" s="1" customFormat="1" ht="19.5" customHeight="1" spans="1:5">
      <c r="A46" s="119" t="s">
        <v>463</v>
      </c>
      <c r="B46" s="133">
        <v>3.54888</v>
      </c>
      <c r="C46" s="133">
        <v>3.54888</v>
      </c>
      <c r="D46" s="133"/>
      <c r="E46" s="133"/>
    </row>
    <row r="47" s="1" customFormat="1" ht="19.5" customHeight="1" spans="1:5">
      <c r="A47" s="119" t="s">
        <v>467</v>
      </c>
      <c r="B47" s="133">
        <v>1.650948</v>
      </c>
      <c r="C47" s="133">
        <v>1.650948</v>
      </c>
      <c r="D47" s="133"/>
      <c r="E47" s="133"/>
    </row>
    <row r="48" s="1" customFormat="1" ht="19.5" customHeight="1" spans="1:5">
      <c r="A48" s="119" t="s">
        <v>604</v>
      </c>
      <c r="B48" s="133">
        <v>5.74512</v>
      </c>
      <c r="C48" s="133"/>
      <c r="D48" s="133">
        <v>5.74512</v>
      </c>
      <c r="E48" s="133"/>
    </row>
    <row r="49" s="1" customFormat="1" ht="19.5" customHeight="1" spans="1:5">
      <c r="A49" s="119" t="s">
        <v>606</v>
      </c>
      <c r="B49" s="133">
        <v>4.6601</v>
      </c>
      <c r="C49" s="133"/>
      <c r="D49" s="133">
        <v>4.6601</v>
      </c>
      <c r="E49" s="133"/>
    </row>
    <row r="50" s="1" customFormat="1" ht="19.5" customHeight="1" spans="1:5">
      <c r="A50" s="117" t="s">
        <v>884</v>
      </c>
      <c r="B50" s="132">
        <v>232.295598</v>
      </c>
      <c r="C50" s="132">
        <v>101.777246</v>
      </c>
      <c r="D50" s="132">
        <v>17.099328</v>
      </c>
      <c r="E50" s="132">
        <v>113.419024</v>
      </c>
    </row>
    <row r="51" s="1" customFormat="1" ht="19.5" customHeight="1" spans="1:5">
      <c r="A51" s="119" t="s">
        <v>254</v>
      </c>
      <c r="B51" s="133">
        <v>208.552629</v>
      </c>
      <c r="C51" s="133">
        <v>88.413605</v>
      </c>
      <c r="D51" s="133">
        <v>6.72</v>
      </c>
      <c r="E51" s="133">
        <v>113.419024</v>
      </c>
    </row>
    <row r="52" s="1" customFormat="1" ht="19.5" customHeight="1" spans="1:5">
      <c r="A52" s="119" t="s">
        <v>387</v>
      </c>
      <c r="B52" s="133">
        <v>7.704632</v>
      </c>
      <c r="C52" s="133">
        <v>7.704632</v>
      </c>
      <c r="D52" s="133"/>
      <c r="E52" s="133"/>
    </row>
    <row r="53" s="1" customFormat="1" ht="19.5" customHeight="1" spans="1:5">
      <c r="A53" s="119" t="s">
        <v>463</v>
      </c>
      <c r="B53" s="133">
        <v>3.852316</v>
      </c>
      <c r="C53" s="133">
        <v>3.852316</v>
      </c>
      <c r="D53" s="133"/>
      <c r="E53" s="133"/>
    </row>
    <row r="54" s="1" customFormat="1" ht="19.5" customHeight="1" spans="1:5">
      <c r="A54" s="119" t="s">
        <v>467</v>
      </c>
      <c r="B54" s="133">
        <v>1.806693</v>
      </c>
      <c r="C54" s="133">
        <v>1.806693</v>
      </c>
      <c r="D54" s="133"/>
      <c r="E54" s="133"/>
    </row>
    <row r="55" s="1" customFormat="1" ht="19.5" customHeight="1" spans="1:5">
      <c r="A55" s="119" t="s">
        <v>604</v>
      </c>
      <c r="B55" s="133">
        <v>6.764928</v>
      </c>
      <c r="C55" s="133"/>
      <c r="D55" s="133">
        <v>6.764928</v>
      </c>
      <c r="E55" s="133"/>
    </row>
    <row r="56" s="1" customFormat="1" ht="19.5" customHeight="1" spans="1:5">
      <c r="A56" s="119" t="s">
        <v>606</v>
      </c>
      <c r="B56" s="133">
        <v>3.6144</v>
      </c>
      <c r="C56" s="133"/>
      <c r="D56" s="133">
        <v>3.6144</v>
      </c>
      <c r="E56" s="133"/>
    </row>
    <row r="57" s="1" customFormat="1" ht="19.5" customHeight="1" spans="1:5">
      <c r="A57" s="117" t="s">
        <v>885</v>
      </c>
      <c r="B57" s="132">
        <v>635.721236</v>
      </c>
      <c r="C57" s="132">
        <v>438.212262</v>
      </c>
      <c r="D57" s="132">
        <v>81.083112</v>
      </c>
      <c r="E57" s="132">
        <v>116.425862</v>
      </c>
    </row>
    <row r="58" s="1" customFormat="1" ht="19.5" customHeight="1" spans="1:5">
      <c r="A58" s="117" t="s">
        <v>886</v>
      </c>
      <c r="B58" s="132">
        <v>635.721236</v>
      </c>
      <c r="C58" s="132">
        <v>438.212262</v>
      </c>
      <c r="D58" s="132">
        <v>81.083112</v>
      </c>
      <c r="E58" s="132">
        <v>116.425862</v>
      </c>
    </row>
    <row r="59" s="1" customFormat="1" ht="19.5" customHeight="1" spans="1:5">
      <c r="A59" s="119" t="s">
        <v>124</v>
      </c>
      <c r="B59" s="133">
        <v>516.680772</v>
      </c>
      <c r="C59" s="133">
        <v>370.29691</v>
      </c>
      <c r="D59" s="133">
        <v>30.438</v>
      </c>
      <c r="E59" s="133">
        <v>115.945862</v>
      </c>
    </row>
    <row r="60" s="1" customFormat="1" ht="19.5" customHeight="1" spans="1:5">
      <c r="A60" s="119" t="s">
        <v>383</v>
      </c>
      <c r="B60" s="133">
        <v>0.48</v>
      </c>
      <c r="C60" s="133"/>
      <c r="D60" s="133"/>
      <c r="E60" s="133">
        <v>0.48</v>
      </c>
    </row>
    <row r="61" s="1" customFormat="1" ht="19.5" customHeight="1" spans="1:5">
      <c r="A61" s="119" t="s">
        <v>387</v>
      </c>
      <c r="B61" s="133">
        <v>39.530752</v>
      </c>
      <c r="C61" s="133">
        <v>39.530752</v>
      </c>
      <c r="D61" s="133"/>
      <c r="E61" s="133"/>
    </row>
    <row r="62" s="1" customFormat="1" ht="19.5" customHeight="1" spans="1:5">
      <c r="A62" s="119" t="s">
        <v>463</v>
      </c>
      <c r="B62" s="133">
        <v>19.765376</v>
      </c>
      <c r="C62" s="133">
        <v>19.765376</v>
      </c>
      <c r="D62" s="133"/>
      <c r="E62" s="133"/>
    </row>
    <row r="63" s="1" customFormat="1" ht="19.5" customHeight="1" spans="1:5">
      <c r="A63" s="119" t="s">
        <v>467</v>
      </c>
      <c r="B63" s="133">
        <v>8.619224</v>
      </c>
      <c r="C63" s="133">
        <v>8.619224</v>
      </c>
      <c r="D63" s="133"/>
      <c r="E63" s="133"/>
    </row>
    <row r="64" s="1" customFormat="1" ht="19.5" customHeight="1" spans="1:5">
      <c r="A64" s="119" t="s">
        <v>604</v>
      </c>
      <c r="B64" s="133">
        <v>31.995912</v>
      </c>
      <c r="C64" s="133"/>
      <c r="D64" s="133">
        <v>31.995912</v>
      </c>
      <c r="E64" s="133"/>
    </row>
    <row r="65" s="1" customFormat="1" ht="19.5" customHeight="1" spans="1:5">
      <c r="A65" s="119" t="s">
        <v>606</v>
      </c>
      <c r="B65" s="133">
        <v>18.6492</v>
      </c>
      <c r="C65" s="133"/>
      <c r="D65" s="133">
        <v>18.6492</v>
      </c>
      <c r="E65" s="133"/>
    </row>
    <row r="66" s="1" customFormat="1" ht="19.5" customHeight="1" spans="1:5">
      <c r="A66" s="117" t="s">
        <v>887</v>
      </c>
      <c r="B66" s="132">
        <v>608.188016</v>
      </c>
      <c r="C66" s="132">
        <v>458.287792</v>
      </c>
      <c r="D66" s="132">
        <v>94.553568</v>
      </c>
      <c r="E66" s="132">
        <v>55.346656</v>
      </c>
    </row>
    <row r="67" s="1" customFormat="1" ht="19.5" customHeight="1" spans="1:5">
      <c r="A67" s="117" t="s">
        <v>888</v>
      </c>
      <c r="B67" s="132">
        <v>608.188016</v>
      </c>
      <c r="C67" s="132">
        <v>458.287792</v>
      </c>
      <c r="D67" s="132">
        <v>94.553568</v>
      </c>
      <c r="E67" s="132">
        <v>55.346656</v>
      </c>
    </row>
    <row r="68" s="1" customFormat="1" ht="19.5" customHeight="1" spans="1:5">
      <c r="A68" s="119" t="s">
        <v>142</v>
      </c>
      <c r="B68" s="133">
        <v>477.192742</v>
      </c>
      <c r="C68" s="133">
        <v>391.383086</v>
      </c>
      <c r="D68" s="133">
        <v>30.508</v>
      </c>
      <c r="E68" s="133">
        <v>55.301656</v>
      </c>
    </row>
    <row r="69" s="1" customFormat="1" ht="19.5" customHeight="1" spans="1:5">
      <c r="A69" s="119" t="s">
        <v>383</v>
      </c>
      <c r="B69" s="133">
        <v>10.0838</v>
      </c>
      <c r="C69" s="133"/>
      <c r="D69" s="133">
        <v>10.0388</v>
      </c>
      <c r="E69" s="133">
        <v>0.045</v>
      </c>
    </row>
    <row r="70" s="1" customFormat="1" ht="19.5" customHeight="1" spans="1:5">
      <c r="A70" s="119" t="s">
        <v>387</v>
      </c>
      <c r="B70" s="133">
        <v>41.129872</v>
      </c>
      <c r="C70" s="133">
        <v>41.129872</v>
      </c>
      <c r="D70" s="133"/>
      <c r="E70" s="133"/>
    </row>
    <row r="71" s="1" customFormat="1" ht="19.5" customHeight="1" spans="1:5">
      <c r="A71" s="119" t="s">
        <v>463</v>
      </c>
      <c r="B71" s="133">
        <v>20.564936</v>
      </c>
      <c r="C71" s="133">
        <v>20.564936</v>
      </c>
      <c r="D71" s="133"/>
      <c r="E71" s="133"/>
    </row>
    <row r="72" s="1" customFormat="1" ht="19.5" customHeight="1" spans="1:5">
      <c r="A72" s="119" t="s">
        <v>467</v>
      </c>
      <c r="B72" s="133">
        <v>5.209898</v>
      </c>
      <c r="C72" s="133">
        <v>5.209898</v>
      </c>
      <c r="D72" s="133"/>
      <c r="E72" s="133"/>
    </row>
    <row r="73" s="1" customFormat="1" ht="19.5" customHeight="1" spans="1:5">
      <c r="A73" s="119" t="s">
        <v>604</v>
      </c>
      <c r="B73" s="133">
        <v>33.850368</v>
      </c>
      <c r="C73" s="133"/>
      <c r="D73" s="133">
        <v>33.850368</v>
      </c>
      <c r="E73" s="133"/>
    </row>
    <row r="74" s="1" customFormat="1" ht="19.5" customHeight="1" spans="1:5">
      <c r="A74" s="119" t="s">
        <v>606</v>
      </c>
      <c r="B74" s="133">
        <v>20.1564</v>
      </c>
      <c r="C74" s="133"/>
      <c r="D74" s="133">
        <v>20.1564</v>
      </c>
      <c r="E74" s="133"/>
    </row>
    <row r="75" s="1" customFormat="1" ht="19.5" customHeight="1" spans="1:5">
      <c r="A75" s="117" t="s">
        <v>889</v>
      </c>
      <c r="B75" s="132">
        <v>408.081263</v>
      </c>
      <c r="C75" s="132">
        <v>313.564979</v>
      </c>
      <c r="D75" s="132">
        <v>57.996036</v>
      </c>
      <c r="E75" s="132">
        <v>36.520248</v>
      </c>
    </row>
    <row r="76" s="1" customFormat="1" ht="19.5" customHeight="1" spans="1:5">
      <c r="A76" s="117" t="s">
        <v>890</v>
      </c>
      <c r="B76" s="132">
        <v>408.081263</v>
      </c>
      <c r="C76" s="132">
        <v>313.564979</v>
      </c>
      <c r="D76" s="132">
        <v>57.996036</v>
      </c>
      <c r="E76" s="132">
        <v>36.520248</v>
      </c>
    </row>
    <row r="77" s="1" customFormat="1" ht="19.5" customHeight="1" spans="1:5">
      <c r="A77" s="119" t="s">
        <v>134</v>
      </c>
      <c r="B77" s="133">
        <v>321.978515</v>
      </c>
      <c r="C77" s="133">
        <v>264.306267</v>
      </c>
      <c r="D77" s="133">
        <v>21.732</v>
      </c>
      <c r="E77" s="133">
        <v>35.940248</v>
      </c>
    </row>
    <row r="78" s="1" customFormat="1" ht="19.5" customHeight="1" spans="1:5">
      <c r="A78" s="119" t="s">
        <v>383</v>
      </c>
      <c r="B78" s="133">
        <v>0.58</v>
      </c>
      <c r="C78" s="133"/>
      <c r="D78" s="133"/>
      <c r="E78" s="133">
        <v>0.58</v>
      </c>
    </row>
    <row r="79" s="1" customFormat="1" ht="19.5" customHeight="1" spans="1:5">
      <c r="A79" s="119" t="s">
        <v>387</v>
      </c>
      <c r="B79" s="133">
        <v>28.303216</v>
      </c>
      <c r="C79" s="133">
        <v>28.303216</v>
      </c>
      <c r="D79" s="133"/>
      <c r="E79" s="133"/>
    </row>
    <row r="80" s="1" customFormat="1" ht="19.5" customHeight="1" spans="1:5">
      <c r="A80" s="119" t="s">
        <v>463</v>
      </c>
      <c r="B80" s="133">
        <v>14.151608</v>
      </c>
      <c r="C80" s="133">
        <v>14.151608</v>
      </c>
      <c r="D80" s="133"/>
      <c r="E80" s="133"/>
    </row>
    <row r="81" s="1" customFormat="1" ht="19.5" customHeight="1" spans="1:5">
      <c r="A81" s="119" t="s">
        <v>467</v>
      </c>
      <c r="B81" s="133">
        <v>6.803888</v>
      </c>
      <c r="C81" s="133">
        <v>6.803888</v>
      </c>
      <c r="D81" s="133"/>
      <c r="E81" s="133"/>
    </row>
    <row r="82" s="1" customFormat="1" ht="19.5" customHeight="1" spans="1:5">
      <c r="A82" s="119" t="s">
        <v>604</v>
      </c>
      <c r="B82" s="133">
        <v>22.908036</v>
      </c>
      <c r="C82" s="133"/>
      <c r="D82" s="133">
        <v>22.908036</v>
      </c>
      <c r="E82" s="133"/>
    </row>
    <row r="83" s="1" customFormat="1" ht="19.5" customHeight="1" spans="1:5">
      <c r="A83" s="119" t="s">
        <v>606</v>
      </c>
      <c r="B83" s="133">
        <v>13.356</v>
      </c>
      <c r="C83" s="133"/>
      <c r="D83" s="133">
        <v>13.356</v>
      </c>
      <c r="E83" s="133"/>
    </row>
    <row r="84" s="1" customFormat="1" ht="19.5" customHeight="1" spans="1:5">
      <c r="A84" s="117" t="s">
        <v>891</v>
      </c>
      <c r="B84" s="132">
        <v>830.959395</v>
      </c>
      <c r="C84" s="132">
        <v>576.468651</v>
      </c>
      <c r="D84" s="132">
        <v>116.377608</v>
      </c>
      <c r="E84" s="132">
        <v>138.113136</v>
      </c>
    </row>
    <row r="85" s="1" customFormat="1" ht="19.5" customHeight="1" spans="1:5">
      <c r="A85" s="117" t="s">
        <v>892</v>
      </c>
      <c r="B85" s="132">
        <v>706.51424</v>
      </c>
      <c r="C85" s="132">
        <v>487.989812</v>
      </c>
      <c r="D85" s="132">
        <v>101.390564</v>
      </c>
      <c r="E85" s="132">
        <v>117.133864</v>
      </c>
    </row>
    <row r="86" s="1" customFormat="1" ht="19.5" customHeight="1" spans="1:5">
      <c r="A86" s="119" t="s">
        <v>194</v>
      </c>
      <c r="B86" s="133">
        <v>572.423036</v>
      </c>
      <c r="C86" s="133">
        <v>418.023172</v>
      </c>
      <c r="D86" s="133">
        <v>37.266</v>
      </c>
      <c r="E86" s="133">
        <v>117.133864</v>
      </c>
    </row>
    <row r="87" s="1" customFormat="1" ht="19.5" customHeight="1" spans="1:5">
      <c r="A87" s="119" t="s">
        <v>383</v>
      </c>
      <c r="B87" s="133">
        <v>10.7294</v>
      </c>
      <c r="C87" s="133"/>
      <c r="D87" s="133">
        <v>10.7294</v>
      </c>
      <c r="E87" s="133"/>
    </row>
    <row r="88" s="1" customFormat="1" ht="19.5" customHeight="1" spans="1:5">
      <c r="A88" s="119" t="s">
        <v>387</v>
      </c>
      <c r="B88" s="133">
        <v>42.655376</v>
      </c>
      <c r="C88" s="133">
        <v>42.655376</v>
      </c>
      <c r="D88" s="133"/>
      <c r="E88" s="133"/>
    </row>
    <row r="89" s="1" customFormat="1" ht="19.5" customHeight="1" spans="1:5">
      <c r="A89" s="119" t="s">
        <v>463</v>
      </c>
      <c r="B89" s="133">
        <v>21.327688</v>
      </c>
      <c r="C89" s="133">
        <v>21.327688</v>
      </c>
      <c r="D89" s="133"/>
      <c r="E89" s="133"/>
    </row>
    <row r="90" s="1" customFormat="1" ht="19.5" customHeight="1" spans="1:5">
      <c r="A90" s="119" t="s">
        <v>467</v>
      </c>
      <c r="B90" s="133">
        <v>5.983576</v>
      </c>
      <c r="C90" s="133">
        <v>5.983576</v>
      </c>
      <c r="D90" s="133"/>
      <c r="E90" s="133"/>
    </row>
    <row r="91" s="1" customFormat="1" ht="19.5" customHeight="1" spans="1:5">
      <c r="A91" s="119" t="s">
        <v>604</v>
      </c>
      <c r="B91" s="133">
        <v>34.535964</v>
      </c>
      <c r="C91" s="133"/>
      <c r="D91" s="133">
        <v>34.535964</v>
      </c>
      <c r="E91" s="133"/>
    </row>
    <row r="92" s="1" customFormat="1" ht="19.5" customHeight="1" spans="1:5">
      <c r="A92" s="119" t="s">
        <v>606</v>
      </c>
      <c r="B92" s="133">
        <v>18.8592</v>
      </c>
      <c r="C92" s="133"/>
      <c r="D92" s="133">
        <v>18.8592</v>
      </c>
      <c r="E92" s="133"/>
    </row>
    <row r="93" s="1" customFormat="1" ht="19.5" customHeight="1" spans="1:5">
      <c r="A93" s="117" t="s">
        <v>893</v>
      </c>
      <c r="B93" s="132">
        <v>124.445155</v>
      </c>
      <c r="C93" s="132">
        <v>88.478839</v>
      </c>
      <c r="D93" s="132">
        <v>14.987044</v>
      </c>
      <c r="E93" s="132">
        <v>20.979272</v>
      </c>
    </row>
    <row r="94" s="1" customFormat="1" ht="19.5" customHeight="1" spans="1:5">
      <c r="A94" s="119" t="s">
        <v>200</v>
      </c>
      <c r="B94" s="133">
        <v>105.439595</v>
      </c>
      <c r="C94" s="133">
        <v>79.578323</v>
      </c>
      <c r="D94" s="133">
        <v>4.882</v>
      </c>
      <c r="E94" s="133">
        <v>20.979272</v>
      </c>
    </row>
    <row r="95" s="1" customFormat="1" ht="19.5" customHeight="1" spans="1:5">
      <c r="A95" s="119" t="s">
        <v>387</v>
      </c>
      <c r="B95" s="133">
        <v>8.215744</v>
      </c>
      <c r="C95" s="133">
        <v>8.215744</v>
      </c>
      <c r="D95" s="133"/>
      <c r="E95" s="133"/>
    </row>
    <row r="96" s="1" customFormat="1" ht="19.5" customHeight="1" spans="1:5">
      <c r="A96" s="119" t="s">
        <v>467</v>
      </c>
      <c r="B96" s="133">
        <v>0.684772</v>
      </c>
      <c r="C96" s="133">
        <v>0.684772</v>
      </c>
      <c r="D96" s="133"/>
      <c r="E96" s="133"/>
    </row>
    <row r="97" s="1" customFormat="1" ht="19.5" customHeight="1" spans="1:5">
      <c r="A97" s="119" t="s">
        <v>604</v>
      </c>
      <c r="B97" s="133">
        <v>6.651444</v>
      </c>
      <c r="C97" s="133"/>
      <c r="D97" s="133">
        <v>6.651444</v>
      </c>
      <c r="E97" s="133"/>
    </row>
    <row r="98" s="1" customFormat="1" ht="19.5" customHeight="1" spans="1:5">
      <c r="A98" s="119" t="s">
        <v>606</v>
      </c>
      <c r="B98" s="133">
        <v>3.4536</v>
      </c>
      <c r="C98" s="133"/>
      <c r="D98" s="133">
        <v>3.4536</v>
      </c>
      <c r="E98" s="133"/>
    </row>
    <row r="99" s="1" customFormat="1" ht="19.5" customHeight="1" spans="1:5">
      <c r="A99" s="117" t="s">
        <v>894</v>
      </c>
      <c r="B99" s="132">
        <v>379.038053</v>
      </c>
      <c r="C99" s="132">
        <v>220.018785</v>
      </c>
      <c r="D99" s="132">
        <v>115.053288</v>
      </c>
      <c r="E99" s="132">
        <v>43.96598</v>
      </c>
    </row>
    <row r="100" s="1" customFormat="1" ht="19.5" customHeight="1" spans="1:5">
      <c r="A100" s="117" t="s">
        <v>895</v>
      </c>
      <c r="B100" s="132">
        <v>328.539332</v>
      </c>
      <c r="C100" s="132">
        <v>180.354164</v>
      </c>
      <c r="D100" s="132">
        <v>107.727072</v>
      </c>
      <c r="E100" s="132">
        <v>40.458096</v>
      </c>
    </row>
    <row r="101" s="1" customFormat="1" ht="19.5" customHeight="1" spans="1:5">
      <c r="A101" s="119" t="s">
        <v>204</v>
      </c>
      <c r="B101" s="133">
        <v>202.732122</v>
      </c>
      <c r="C101" s="133">
        <v>152.688026</v>
      </c>
      <c r="D101" s="133">
        <v>9.586</v>
      </c>
      <c r="E101" s="133">
        <v>40.458096</v>
      </c>
    </row>
    <row r="102" s="1" customFormat="1" ht="19.5" customHeight="1" spans="1:5">
      <c r="A102" s="119" t="s">
        <v>206</v>
      </c>
      <c r="B102" s="133">
        <v>74.9</v>
      </c>
      <c r="C102" s="133"/>
      <c r="D102" s="133">
        <v>74.9</v>
      </c>
      <c r="E102" s="133"/>
    </row>
    <row r="103" s="1" customFormat="1" ht="19.5" customHeight="1" spans="1:5">
      <c r="A103" s="119" t="s">
        <v>387</v>
      </c>
      <c r="B103" s="133">
        <v>16.435232</v>
      </c>
      <c r="C103" s="133">
        <v>16.435232</v>
      </c>
      <c r="D103" s="133"/>
      <c r="E103" s="133"/>
    </row>
    <row r="104" s="1" customFormat="1" ht="19.5" customHeight="1" spans="1:5">
      <c r="A104" s="119" t="s">
        <v>463</v>
      </c>
      <c r="B104" s="133">
        <v>8.217616</v>
      </c>
      <c r="C104" s="133">
        <v>8.217616</v>
      </c>
      <c r="D104" s="133"/>
      <c r="E104" s="133"/>
    </row>
    <row r="105" s="1" customFormat="1" ht="19.5" customHeight="1" spans="1:5">
      <c r="A105" s="119" t="s">
        <v>467</v>
      </c>
      <c r="B105" s="133">
        <v>3.01329</v>
      </c>
      <c r="C105" s="133">
        <v>3.01329</v>
      </c>
      <c r="D105" s="133"/>
      <c r="E105" s="133"/>
    </row>
    <row r="106" s="1" customFormat="1" ht="19.5" customHeight="1" spans="1:5">
      <c r="A106" s="119" t="s">
        <v>604</v>
      </c>
      <c r="B106" s="133">
        <v>13.302672</v>
      </c>
      <c r="C106" s="133"/>
      <c r="D106" s="133">
        <v>13.302672</v>
      </c>
      <c r="E106" s="133"/>
    </row>
    <row r="107" s="1" customFormat="1" ht="19.5" customHeight="1" spans="1:5">
      <c r="A107" s="119" t="s">
        <v>606</v>
      </c>
      <c r="B107" s="133">
        <v>9.9384</v>
      </c>
      <c r="C107" s="133"/>
      <c r="D107" s="133">
        <v>9.9384</v>
      </c>
      <c r="E107" s="133"/>
    </row>
    <row r="108" s="1" customFormat="1" ht="19.5" customHeight="1" spans="1:5">
      <c r="A108" s="117" t="s">
        <v>896</v>
      </c>
      <c r="B108" s="132">
        <v>50.498721</v>
      </c>
      <c r="C108" s="132">
        <v>39.664621</v>
      </c>
      <c r="D108" s="132">
        <v>7.326216</v>
      </c>
      <c r="E108" s="132">
        <v>3.507884</v>
      </c>
    </row>
    <row r="109" s="1" customFormat="1" ht="19.5" customHeight="1" spans="1:5">
      <c r="A109" s="119" t="s">
        <v>218</v>
      </c>
      <c r="B109" s="133">
        <v>39.575303</v>
      </c>
      <c r="C109" s="133">
        <v>33.997419</v>
      </c>
      <c r="D109" s="133">
        <v>2.07</v>
      </c>
      <c r="E109" s="133">
        <v>3.507884</v>
      </c>
    </row>
    <row r="110" s="1" customFormat="1" ht="19.5" customHeight="1" spans="1:5">
      <c r="A110" s="119" t="s">
        <v>387</v>
      </c>
      <c r="B110" s="133">
        <v>3.340256</v>
      </c>
      <c r="C110" s="133">
        <v>3.340256</v>
      </c>
      <c r="D110" s="133"/>
      <c r="E110" s="133"/>
    </row>
    <row r="111" s="1" customFormat="1" ht="19.5" customHeight="1" spans="1:5">
      <c r="A111" s="119" t="s">
        <v>463</v>
      </c>
      <c r="B111" s="133">
        <v>1.670128</v>
      </c>
      <c r="C111" s="133">
        <v>1.670128</v>
      </c>
      <c r="D111" s="133"/>
      <c r="E111" s="133"/>
    </row>
    <row r="112" s="1" customFormat="1" ht="19.5" customHeight="1" spans="1:5">
      <c r="A112" s="119" t="s">
        <v>467</v>
      </c>
      <c r="B112" s="133">
        <v>0.656818</v>
      </c>
      <c r="C112" s="133">
        <v>0.656818</v>
      </c>
      <c r="D112" s="133"/>
      <c r="E112" s="133"/>
    </row>
    <row r="113" s="1" customFormat="1" ht="19.5" customHeight="1" spans="1:5">
      <c r="A113" s="119" t="s">
        <v>604</v>
      </c>
      <c r="B113" s="133">
        <v>2.703816</v>
      </c>
      <c r="C113" s="133"/>
      <c r="D113" s="133">
        <v>2.703816</v>
      </c>
      <c r="E113" s="133"/>
    </row>
    <row r="114" s="1" customFormat="1" ht="19.5" customHeight="1" spans="1:5">
      <c r="A114" s="119" t="s">
        <v>606</v>
      </c>
      <c r="B114" s="133">
        <v>2.5524</v>
      </c>
      <c r="C114" s="133"/>
      <c r="D114" s="133">
        <v>2.5524</v>
      </c>
      <c r="E114" s="133"/>
    </row>
    <row r="115" s="1" customFormat="1" ht="19.5" customHeight="1" spans="1:5">
      <c r="A115" s="117" t="s">
        <v>897</v>
      </c>
      <c r="B115" s="132">
        <v>469.376822</v>
      </c>
      <c r="C115" s="132">
        <v>362.93676</v>
      </c>
      <c r="D115" s="132">
        <v>80.765348</v>
      </c>
      <c r="E115" s="132">
        <v>25.674714</v>
      </c>
    </row>
    <row r="116" s="1" customFormat="1" ht="19.5" customHeight="1" spans="1:5">
      <c r="A116" s="117" t="s">
        <v>898</v>
      </c>
      <c r="B116" s="132">
        <v>469.376822</v>
      </c>
      <c r="C116" s="132">
        <v>362.93676</v>
      </c>
      <c r="D116" s="132">
        <v>80.765348</v>
      </c>
      <c r="E116" s="132">
        <v>25.674714</v>
      </c>
    </row>
    <row r="117" s="1" customFormat="1" ht="19.5" customHeight="1" spans="1:5">
      <c r="A117" s="119" t="s">
        <v>156</v>
      </c>
      <c r="B117" s="133">
        <v>363.094553</v>
      </c>
      <c r="C117" s="133">
        <v>311.777839</v>
      </c>
      <c r="D117" s="133">
        <v>25.642</v>
      </c>
      <c r="E117" s="133">
        <v>25.674714</v>
      </c>
    </row>
    <row r="118" s="1" customFormat="1" ht="19.5" customHeight="1" spans="1:5">
      <c r="A118" s="119" t="s">
        <v>383</v>
      </c>
      <c r="B118" s="133">
        <v>14.6016</v>
      </c>
      <c r="C118" s="133"/>
      <c r="D118" s="133">
        <v>14.6016</v>
      </c>
      <c r="E118" s="133"/>
    </row>
    <row r="119" s="1" customFormat="1" ht="19.5" customHeight="1" spans="1:5">
      <c r="A119" s="119" t="s">
        <v>387</v>
      </c>
      <c r="B119" s="133">
        <v>28.829632</v>
      </c>
      <c r="C119" s="133">
        <v>28.829632</v>
      </c>
      <c r="D119" s="133"/>
      <c r="E119" s="133"/>
    </row>
    <row r="120" s="1" customFormat="1" ht="19.5" customHeight="1" spans="1:5">
      <c r="A120" s="119" t="s">
        <v>463</v>
      </c>
      <c r="B120" s="133">
        <v>14.414816</v>
      </c>
      <c r="C120" s="133">
        <v>14.414816</v>
      </c>
      <c r="D120" s="133"/>
      <c r="E120" s="133"/>
    </row>
    <row r="121" s="1" customFormat="1" ht="19.5" customHeight="1" spans="1:5">
      <c r="A121" s="119" t="s">
        <v>467</v>
      </c>
      <c r="B121" s="133">
        <v>7.914473</v>
      </c>
      <c r="C121" s="133">
        <v>7.914473</v>
      </c>
      <c r="D121" s="133"/>
      <c r="E121" s="133"/>
    </row>
    <row r="122" s="1" customFormat="1" ht="19.5" customHeight="1" spans="1:5">
      <c r="A122" s="119" t="s">
        <v>604</v>
      </c>
      <c r="B122" s="133">
        <v>23.911848</v>
      </c>
      <c r="C122" s="133"/>
      <c r="D122" s="133">
        <v>23.911848</v>
      </c>
      <c r="E122" s="133"/>
    </row>
    <row r="123" s="1" customFormat="1" ht="19.5" customHeight="1" spans="1:5">
      <c r="A123" s="119" t="s">
        <v>606</v>
      </c>
      <c r="B123" s="133">
        <v>16.6099</v>
      </c>
      <c r="C123" s="133"/>
      <c r="D123" s="133">
        <v>16.6099</v>
      </c>
      <c r="E123" s="133"/>
    </row>
    <row r="124" s="1" customFormat="1" ht="19.5" customHeight="1" spans="1:5">
      <c r="A124" s="117" t="s">
        <v>899</v>
      </c>
      <c r="B124" s="132">
        <v>190.720206</v>
      </c>
      <c r="C124" s="132">
        <v>155.216949</v>
      </c>
      <c r="D124" s="132">
        <v>25.627435</v>
      </c>
      <c r="E124" s="132">
        <v>9.875822</v>
      </c>
    </row>
    <row r="125" s="1" customFormat="1" ht="19.5" customHeight="1" spans="1:5">
      <c r="A125" s="117" t="s">
        <v>900</v>
      </c>
      <c r="B125" s="132">
        <v>190.720206</v>
      </c>
      <c r="C125" s="132">
        <v>155.216949</v>
      </c>
      <c r="D125" s="132">
        <v>25.627435</v>
      </c>
      <c r="E125" s="132">
        <v>9.875822</v>
      </c>
    </row>
    <row r="126" s="1" customFormat="1" ht="19.5" customHeight="1" spans="1:5">
      <c r="A126" s="119" t="s">
        <v>164</v>
      </c>
      <c r="B126" s="133">
        <v>151.618692</v>
      </c>
      <c r="C126" s="133">
        <v>134.46487</v>
      </c>
      <c r="D126" s="133">
        <v>7.278</v>
      </c>
      <c r="E126" s="133">
        <v>9.875822</v>
      </c>
    </row>
    <row r="127" s="1" customFormat="1" ht="19.5" customHeight="1" spans="1:5">
      <c r="A127" s="119" t="s">
        <v>387</v>
      </c>
      <c r="B127" s="133">
        <v>12.35275</v>
      </c>
      <c r="C127" s="133">
        <v>12.35275</v>
      </c>
      <c r="D127" s="133"/>
      <c r="E127" s="133"/>
    </row>
    <row r="128" s="1" customFormat="1" ht="19.5" customHeight="1" spans="1:5">
      <c r="A128" s="119" t="s">
        <v>463</v>
      </c>
      <c r="B128" s="133">
        <v>6.176375</v>
      </c>
      <c r="C128" s="133">
        <v>6.176375</v>
      </c>
      <c r="D128" s="133"/>
      <c r="E128" s="133"/>
    </row>
    <row r="129" s="1" customFormat="1" ht="19.5" customHeight="1" spans="1:5">
      <c r="A129" s="119" t="s">
        <v>467</v>
      </c>
      <c r="B129" s="133">
        <v>2.222954</v>
      </c>
      <c r="C129" s="133">
        <v>2.222954</v>
      </c>
      <c r="D129" s="133"/>
      <c r="E129" s="133"/>
    </row>
    <row r="130" s="1" customFormat="1" ht="19.5" customHeight="1" spans="1:5">
      <c r="A130" s="119" t="s">
        <v>604</v>
      </c>
      <c r="B130" s="133">
        <v>9.999835</v>
      </c>
      <c r="C130" s="133"/>
      <c r="D130" s="133">
        <v>9.999835</v>
      </c>
      <c r="E130" s="133"/>
    </row>
    <row r="131" s="1" customFormat="1" ht="19.5" customHeight="1" spans="1:5">
      <c r="A131" s="119" t="s">
        <v>606</v>
      </c>
      <c r="B131" s="133">
        <v>8.3496</v>
      </c>
      <c r="C131" s="133"/>
      <c r="D131" s="133">
        <v>8.3496</v>
      </c>
      <c r="E131" s="133"/>
    </row>
    <row r="132" s="1" customFormat="1" ht="19.5" customHeight="1" spans="1:5">
      <c r="A132" s="117" t="s">
        <v>901</v>
      </c>
      <c r="B132" s="132">
        <v>303.158263</v>
      </c>
      <c r="C132" s="132">
        <v>241.365579</v>
      </c>
      <c r="D132" s="132">
        <v>44.482996</v>
      </c>
      <c r="E132" s="132">
        <v>17.309688</v>
      </c>
    </row>
    <row r="133" s="1" customFormat="1" ht="19.5" customHeight="1" spans="1:5">
      <c r="A133" s="117" t="s">
        <v>902</v>
      </c>
      <c r="B133" s="132">
        <v>303.158263</v>
      </c>
      <c r="C133" s="132">
        <v>241.365579</v>
      </c>
      <c r="D133" s="132">
        <v>44.482996</v>
      </c>
      <c r="E133" s="132">
        <v>17.309688</v>
      </c>
    </row>
    <row r="134" s="1" customFormat="1" ht="19.5" customHeight="1" spans="1:5">
      <c r="A134" s="119" t="s">
        <v>180</v>
      </c>
      <c r="B134" s="133">
        <v>241.561103</v>
      </c>
      <c r="C134" s="133">
        <v>205.695415</v>
      </c>
      <c r="D134" s="133">
        <v>18.556</v>
      </c>
      <c r="E134" s="133">
        <v>17.309688</v>
      </c>
    </row>
    <row r="135" s="1" customFormat="1" ht="19.5" customHeight="1" spans="1:5">
      <c r="A135" s="119" t="s">
        <v>387</v>
      </c>
      <c r="B135" s="133">
        <v>21.058336</v>
      </c>
      <c r="C135" s="133">
        <v>21.058336</v>
      </c>
      <c r="D135" s="133"/>
      <c r="E135" s="133"/>
    </row>
    <row r="136" s="1" customFormat="1" ht="19.5" customHeight="1" spans="1:5">
      <c r="A136" s="119" t="s">
        <v>463</v>
      </c>
      <c r="B136" s="133">
        <v>10.529168</v>
      </c>
      <c r="C136" s="133">
        <v>10.529168</v>
      </c>
      <c r="D136" s="133"/>
      <c r="E136" s="133"/>
    </row>
    <row r="137" s="1" customFormat="1" ht="19.5" customHeight="1" spans="1:5">
      <c r="A137" s="119" t="s">
        <v>467</v>
      </c>
      <c r="B137" s="133">
        <v>4.08266</v>
      </c>
      <c r="C137" s="133">
        <v>4.08266</v>
      </c>
      <c r="D137" s="133"/>
      <c r="E137" s="133"/>
    </row>
    <row r="138" s="1" customFormat="1" ht="19.5" customHeight="1" spans="1:5">
      <c r="A138" s="119" t="s">
        <v>604</v>
      </c>
      <c r="B138" s="133">
        <v>17.049396</v>
      </c>
      <c r="C138" s="133"/>
      <c r="D138" s="133">
        <v>17.049396</v>
      </c>
      <c r="E138" s="133"/>
    </row>
    <row r="139" s="1" customFormat="1" ht="19.5" customHeight="1" spans="1:5">
      <c r="A139" s="119" t="s">
        <v>606</v>
      </c>
      <c r="B139" s="133">
        <v>8.8776</v>
      </c>
      <c r="C139" s="133"/>
      <c r="D139" s="133">
        <v>8.8776</v>
      </c>
      <c r="E139" s="133"/>
    </row>
    <row r="140" s="1" customFormat="1" ht="19.5" customHeight="1" spans="1:5">
      <c r="A140" s="117" t="s">
        <v>903</v>
      </c>
      <c r="B140" s="132">
        <v>339.248948</v>
      </c>
      <c r="C140" s="132">
        <v>279.721705</v>
      </c>
      <c r="D140" s="132">
        <v>34.691164</v>
      </c>
      <c r="E140" s="132">
        <v>24.836079</v>
      </c>
    </row>
    <row r="141" s="1" customFormat="1" ht="19.5" customHeight="1" spans="1:5">
      <c r="A141" s="117" t="s">
        <v>904</v>
      </c>
      <c r="B141" s="132">
        <v>339.248948</v>
      </c>
      <c r="C141" s="132">
        <v>279.721705</v>
      </c>
      <c r="D141" s="132">
        <v>34.691164</v>
      </c>
      <c r="E141" s="132">
        <v>24.836079</v>
      </c>
    </row>
    <row r="142" s="1" customFormat="1" ht="19.5" customHeight="1" spans="1:5">
      <c r="A142" s="119" t="s">
        <v>387</v>
      </c>
      <c r="B142" s="133">
        <v>19.488631</v>
      </c>
      <c r="C142" s="133">
        <v>19.488631</v>
      </c>
      <c r="D142" s="133"/>
      <c r="E142" s="133"/>
    </row>
    <row r="143" s="1" customFormat="1" ht="19.5" customHeight="1" spans="1:5">
      <c r="A143" s="119" t="s">
        <v>465</v>
      </c>
      <c r="B143" s="133">
        <v>9.744315</v>
      </c>
      <c r="C143" s="133">
        <v>9.744315</v>
      </c>
      <c r="D143" s="133"/>
      <c r="E143" s="133"/>
    </row>
    <row r="144" s="1" customFormat="1" ht="19.5" customHeight="1" spans="1:5">
      <c r="A144" s="119" t="s">
        <v>467</v>
      </c>
      <c r="B144" s="133">
        <v>0.105744</v>
      </c>
      <c r="C144" s="133">
        <v>0.105744</v>
      </c>
      <c r="D144" s="133"/>
      <c r="E144" s="133"/>
    </row>
    <row r="145" s="1" customFormat="1" ht="19.5" customHeight="1" spans="1:5">
      <c r="A145" s="119" t="s">
        <v>486</v>
      </c>
      <c r="B145" s="133">
        <v>277.257094</v>
      </c>
      <c r="C145" s="133">
        <v>250.383015</v>
      </c>
      <c r="D145" s="133">
        <v>2.038</v>
      </c>
      <c r="E145" s="133">
        <v>24.836079</v>
      </c>
    </row>
    <row r="146" s="1" customFormat="1" ht="19.5" customHeight="1" spans="1:5">
      <c r="A146" s="119" t="s">
        <v>604</v>
      </c>
      <c r="B146" s="133">
        <v>15.773964</v>
      </c>
      <c r="C146" s="133"/>
      <c r="D146" s="133">
        <v>15.773964</v>
      </c>
      <c r="E146" s="133"/>
    </row>
    <row r="147" s="1" customFormat="1" ht="19.5" customHeight="1" spans="1:5">
      <c r="A147" s="119" t="s">
        <v>606</v>
      </c>
      <c r="B147" s="133">
        <v>16.8792</v>
      </c>
      <c r="C147" s="133"/>
      <c r="D147" s="133">
        <v>16.8792</v>
      </c>
      <c r="E147" s="133"/>
    </row>
    <row r="148" s="1" customFormat="1" ht="19.5" customHeight="1" spans="1:5">
      <c r="A148" s="117" t="s">
        <v>905</v>
      </c>
      <c r="B148" s="132">
        <v>826.546354</v>
      </c>
      <c r="C148" s="132">
        <v>661.629826</v>
      </c>
      <c r="D148" s="132">
        <v>105.619504</v>
      </c>
      <c r="E148" s="132">
        <v>59.297024</v>
      </c>
    </row>
    <row r="149" s="1" customFormat="1" ht="19.5" customHeight="1" spans="1:5">
      <c r="A149" s="117" t="s">
        <v>906</v>
      </c>
      <c r="B149" s="132">
        <v>826.546354</v>
      </c>
      <c r="C149" s="132">
        <v>661.629826</v>
      </c>
      <c r="D149" s="132">
        <v>105.619504</v>
      </c>
      <c r="E149" s="132">
        <v>59.297024</v>
      </c>
    </row>
    <row r="150" s="1" customFormat="1" ht="19.5" customHeight="1" spans="1:5">
      <c r="A150" s="119" t="s">
        <v>170</v>
      </c>
      <c r="B150" s="133">
        <v>651.538454</v>
      </c>
      <c r="C150" s="133">
        <v>571.42443</v>
      </c>
      <c r="D150" s="133">
        <v>20.862</v>
      </c>
      <c r="E150" s="133">
        <v>59.252024</v>
      </c>
    </row>
    <row r="151" s="1" customFormat="1" ht="19.5" customHeight="1" spans="1:5">
      <c r="A151" s="119" t="s">
        <v>383</v>
      </c>
      <c r="B151" s="133">
        <v>10.6285</v>
      </c>
      <c r="C151" s="133"/>
      <c r="D151" s="133">
        <v>10.5835</v>
      </c>
      <c r="E151" s="133">
        <v>0.045</v>
      </c>
    </row>
    <row r="152" s="1" customFormat="1" ht="19.5" customHeight="1" spans="1:5">
      <c r="A152" s="119" t="s">
        <v>387</v>
      </c>
      <c r="B152" s="133">
        <v>56.886656</v>
      </c>
      <c r="C152" s="133">
        <v>56.886656</v>
      </c>
      <c r="D152" s="133"/>
      <c r="E152" s="133"/>
    </row>
    <row r="153" s="1" customFormat="1" ht="19.5" customHeight="1" spans="1:5">
      <c r="A153" s="119" t="s">
        <v>463</v>
      </c>
      <c r="B153" s="133">
        <v>28.443328</v>
      </c>
      <c r="C153" s="133">
        <v>28.443328</v>
      </c>
      <c r="D153" s="133"/>
      <c r="E153" s="133"/>
    </row>
    <row r="154" s="1" customFormat="1" ht="19.5" customHeight="1" spans="1:5">
      <c r="A154" s="119" t="s">
        <v>467</v>
      </c>
      <c r="B154" s="133">
        <v>4.875412</v>
      </c>
      <c r="C154" s="133">
        <v>4.875412</v>
      </c>
      <c r="D154" s="133"/>
      <c r="E154" s="133"/>
    </row>
    <row r="155" s="1" customFormat="1" ht="19.5" customHeight="1" spans="1:5">
      <c r="A155" s="119" t="s">
        <v>604</v>
      </c>
      <c r="B155" s="133">
        <v>46.053204</v>
      </c>
      <c r="C155" s="133"/>
      <c r="D155" s="133">
        <v>46.053204</v>
      </c>
      <c r="E155" s="133"/>
    </row>
    <row r="156" s="1" customFormat="1" ht="19.5" customHeight="1" spans="1:5">
      <c r="A156" s="119" t="s">
        <v>606</v>
      </c>
      <c r="B156" s="133">
        <v>28.1208</v>
      </c>
      <c r="C156" s="133"/>
      <c r="D156" s="133">
        <v>28.1208</v>
      </c>
      <c r="E156" s="133"/>
    </row>
    <row r="157" s="1" customFormat="1" ht="19.5" customHeight="1" spans="1:5">
      <c r="A157" s="117" t="s">
        <v>907</v>
      </c>
      <c r="B157" s="132">
        <v>170.999709</v>
      </c>
      <c r="C157" s="132">
        <v>133.009317</v>
      </c>
      <c r="D157" s="132">
        <v>26.405268</v>
      </c>
      <c r="E157" s="132">
        <v>11.585124</v>
      </c>
    </row>
    <row r="158" s="1" customFormat="1" ht="19.5" customHeight="1" spans="1:5">
      <c r="A158" s="117" t="s">
        <v>908</v>
      </c>
      <c r="B158" s="132">
        <v>170.999709</v>
      </c>
      <c r="C158" s="132">
        <v>133.009317</v>
      </c>
      <c r="D158" s="132">
        <v>26.405268</v>
      </c>
      <c r="E158" s="132">
        <v>11.585124</v>
      </c>
    </row>
    <row r="159" s="1" customFormat="1" ht="19.5" customHeight="1" spans="1:5">
      <c r="A159" s="119" t="s">
        <v>152</v>
      </c>
      <c r="B159" s="133">
        <v>133.969315</v>
      </c>
      <c r="C159" s="133">
        <v>112.736191</v>
      </c>
      <c r="D159" s="133">
        <v>9.648</v>
      </c>
      <c r="E159" s="133">
        <v>11.585124</v>
      </c>
    </row>
    <row r="160" s="1" customFormat="1" ht="19.5" customHeight="1" spans="1:5">
      <c r="A160" s="119" t="s">
        <v>387</v>
      </c>
      <c r="B160" s="133">
        <v>12.539248</v>
      </c>
      <c r="C160" s="133">
        <v>12.539248</v>
      </c>
      <c r="D160" s="133"/>
      <c r="E160" s="133"/>
    </row>
    <row r="161" s="1" customFormat="1" ht="19.5" customHeight="1" spans="1:5">
      <c r="A161" s="119" t="s">
        <v>463</v>
      </c>
      <c r="B161" s="133">
        <v>6.269624</v>
      </c>
      <c r="C161" s="133">
        <v>6.269624</v>
      </c>
      <c r="D161" s="133"/>
      <c r="E161" s="133"/>
    </row>
    <row r="162" s="1" customFormat="1" ht="19.5" customHeight="1" spans="1:5">
      <c r="A162" s="119" t="s">
        <v>467</v>
      </c>
      <c r="B162" s="133">
        <v>1.464254</v>
      </c>
      <c r="C162" s="133">
        <v>1.464254</v>
      </c>
      <c r="D162" s="133"/>
      <c r="E162" s="133"/>
    </row>
    <row r="163" s="1" customFormat="1" ht="19.5" customHeight="1" spans="1:5">
      <c r="A163" s="119" t="s">
        <v>604</v>
      </c>
      <c r="B163" s="133">
        <v>10.151268</v>
      </c>
      <c r="C163" s="133"/>
      <c r="D163" s="133">
        <v>10.151268</v>
      </c>
      <c r="E163" s="133"/>
    </row>
    <row r="164" s="1" customFormat="1" ht="19.5" customHeight="1" spans="1:5">
      <c r="A164" s="119" t="s">
        <v>606</v>
      </c>
      <c r="B164" s="133">
        <v>6.606</v>
      </c>
      <c r="C164" s="133"/>
      <c r="D164" s="133">
        <v>6.606</v>
      </c>
      <c r="E164" s="133"/>
    </row>
    <row r="165" s="1" customFormat="1" ht="19.5" customHeight="1" spans="1:5">
      <c r="A165" s="117" t="s">
        <v>909</v>
      </c>
      <c r="B165" s="132">
        <v>224.321666</v>
      </c>
      <c r="C165" s="132">
        <v>167.62942</v>
      </c>
      <c r="D165" s="132">
        <v>27.216252</v>
      </c>
      <c r="E165" s="132">
        <v>29.475994</v>
      </c>
    </row>
    <row r="166" s="1" customFormat="1" ht="19.5" customHeight="1" spans="1:5">
      <c r="A166" s="117" t="s">
        <v>910</v>
      </c>
      <c r="B166" s="132">
        <v>224.321666</v>
      </c>
      <c r="C166" s="132">
        <v>167.62942</v>
      </c>
      <c r="D166" s="132">
        <v>27.216252</v>
      </c>
      <c r="E166" s="132">
        <v>29.475994</v>
      </c>
    </row>
    <row r="167" s="1" customFormat="1" ht="19.5" customHeight="1" spans="1:5">
      <c r="A167" s="119" t="s">
        <v>317</v>
      </c>
      <c r="B167" s="133">
        <v>178.958023</v>
      </c>
      <c r="C167" s="133">
        <v>143.350029</v>
      </c>
      <c r="D167" s="133">
        <v>6.132</v>
      </c>
      <c r="E167" s="133">
        <v>29.475994</v>
      </c>
    </row>
    <row r="168" s="1" customFormat="1" ht="19.5" customHeight="1" spans="1:5">
      <c r="A168" s="119" t="s">
        <v>387</v>
      </c>
      <c r="B168" s="133">
        <v>15.209682</v>
      </c>
      <c r="C168" s="133">
        <v>15.209682</v>
      </c>
      <c r="D168" s="133"/>
      <c r="E168" s="133"/>
    </row>
    <row r="169" s="1" customFormat="1" ht="19.5" customHeight="1" spans="1:5">
      <c r="A169" s="119" t="s">
        <v>463</v>
      </c>
      <c r="B169" s="133">
        <v>7.604841</v>
      </c>
      <c r="C169" s="133">
        <v>7.604841</v>
      </c>
      <c r="D169" s="133"/>
      <c r="E169" s="133"/>
    </row>
    <row r="170" s="1" customFormat="1" ht="19.5" customHeight="1" spans="1:5">
      <c r="A170" s="119" t="s">
        <v>467</v>
      </c>
      <c r="B170" s="133">
        <v>1.464868</v>
      </c>
      <c r="C170" s="133">
        <v>1.464868</v>
      </c>
      <c r="D170" s="133"/>
      <c r="E170" s="133"/>
    </row>
    <row r="171" s="1" customFormat="1" ht="19.5" customHeight="1" spans="1:5">
      <c r="A171" s="119" t="s">
        <v>604</v>
      </c>
      <c r="B171" s="133">
        <v>13.757052</v>
      </c>
      <c r="C171" s="133"/>
      <c r="D171" s="133">
        <v>13.757052</v>
      </c>
      <c r="E171" s="133"/>
    </row>
    <row r="172" s="1" customFormat="1" ht="19.5" customHeight="1" spans="1:5">
      <c r="A172" s="119" t="s">
        <v>606</v>
      </c>
      <c r="B172" s="133">
        <v>7.3272</v>
      </c>
      <c r="C172" s="133"/>
      <c r="D172" s="133">
        <v>7.3272</v>
      </c>
      <c r="E172" s="133"/>
    </row>
    <row r="173" s="1" customFormat="1" ht="19.5" customHeight="1" spans="1:5">
      <c r="A173" s="117" t="s">
        <v>911</v>
      </c>
      <c r="B173" s="132">
        <v>1028.899766</v>
      </c>
      <c r="C173" s="132">
        <v>819.735786</v>
      </c>
      <c r="D173" s="132">
        <v>138.743822</v>
      </c>
      <c r="E173" s="132">
        <v>70.420158</v>
      </c>
    </row>
    <row r="174" s="1" customFormat="1" ht="19.5" customHeight="1" spans="1:5">
      <c r="A174" s="117" t="s">
        <v>912</v>
      </c>
      <c r="B174" s="132">
        <v>1028.899766</v>
      </c>
      <c r="C174" s="132">
        <v>819.735786</v>
      </c>
      <c r="D174" s="132">
        <v>138.743822</v>
      </c>
      <c r="E174" s="132">
        <v>70.420158</v>
      </c>
    </row>
    <row r="175" s="1" customFormat="1" ht="19.5" customHeight="1" spans="1:5">
      <c r="A175" s="119" t="s">
        <v>285</v>
      </c>
      <c r="B175" s="133">
        <v>850.601558</v>
      </c>
      <c r="C175" s="133">
        <v>720.8354</v>
      </c>
      <c r="D175" s="133">
        <v>59.346</v>
      </c>
      <c r="E175" s="133">
        <v>70.420158</v>
      </c>
    </row>
    <row r="176" s="1" customFormat="1" ht="19.5" customHeight="1" spans="1:5">
      <c r="A176" s="119" t="s">
        <v>387</v>
      </c>
      <c r="B176" s="133">
        <v>60.142784</v>
      </c>
      <c r="C176" s="133">
        <v>60.142784</v>
      </c>
      <c r="D176" s="133"/>
      <c r="E176" s="133"/>
    </row>
    <row r="177" s="1" customFormat="1" ht="19.5" customHeight="1" spans="1:5">
      <c r="A177" s="119" t="s">
        <v>463</v>
      </c>
      <c r="B177" s="133">
        <v>30.071392</v>
      </c>
      <c r="C177" s="133">
        <v>30.071392</v>
      </c>
      <c r="D177" s="133"/>
      <c r="E177" s="133"/>
    </row>
    <row r="178" s="1" customFormat="1" ht="19.5" customHeight="1" spans="1:5">
      <c r="A178" s="119" t="s">
        <v>467</v>
      </c>
      <c r="B178" s="133">
        <v>8.68621</v>
      </c>
      <c r="C178" s="133">
        <v>8.68621</v>
      </c>
      <c r="D178" s="133"/>
      <c r="E178" s="133"/>
    </row>
    <row r="179" s="1" customFormat="1" ht="19.5" customHeight="1" spans="1:5">
      <c r="A179" s="119" t="s">
        <v>604</v>
      </c>
      <c r="B179" s="133">
        <v>49.252622</v>
      </c>
      <c r="C179" s="133"/>
      <c r="D179" s="133">
        <v>49.252622</v>
      </c>
      <c r="E179" s="133"/>
    </row>
    <row r="180" s="1" customFormat="1" ht="19.5" customHeight="1" spans="1:5">
      <c r="A180" s="119" t="s">
        <v>606</v>
      </c>
      <c r="B180" s="133">
        <v>30.1452</v>
      </c>
      <c r="C180" s="133"/>
      <c r="D180" s="133">
        <v>30.1452</v>
      </c>
      <c r="E180" s="133"/>
    </row>
    <row r="181" s="1" customFormat="1" ht="19.5" customHeight="1" spans="1:5">
      <c r="A181" s="117" t="s">
        <v>913</v>
      </c>
      <c r="B181" s="132">
        <v>7653.426958</v>
      </c>
      <c r="C181" s="132">
        <v>6053.170269</v>
      </c>
      <c r="D181" s="132">
        <v>797.520019</v>
      </c>
      <c r="E181" s="132">
        <v>802.73667</v>
      </c>
    </row>
    <row r="182" s="1" customFormat="1" ht="19.5" customHeight="1" spans="1:5">
      <c r="A182" s="117" t="s">
        <v>914</v>
      </c>
      <c r="B182" s="132">
        <v>7653.426958</v>
      </c>
      <c r="C182" s="132">
        <v>6053.170269</v>
      </c>
      <c r="D182" s="132">
        <v>797.520019</v>
      </c>
      <c r="E182" s="132">
        <v>802.73667</v>
      </c>
    </row>
    <row r="183" s="1" customFormat="1" ht="19.5" customHeight="1" spans="1:5">
      <c r="A183" s="119" t="s">
        <v>277</v>
      </c>
      <c r="B183" s="133">
        <v>25</v>
      </c>
      <c r="C183" s="133"/>
      <c r="D183" s="133"/>
      <c r="E183" s="133">
        <v>25</v>
      </c>
    </row>
    <row r="184" s="1" customFormat="1" ht="19.5" customHeight="1" spans="1:5">
      <c r="A184" s="119" t="s">
        <v>280</v>
      </c>
      <c r="B184" s="133">
        <v>6292.152445</v>
      </c>
      <c r="C184" s="133">
        <v>5430.615775</v>
      </c>
      <c r="D184" s="133">
        <v>309.4</v>
      </c>
      <c r="E184" s="133">
        <v>552.13667</v>
      </c>
    </row>
    <row r="185" s="1" customFormat="1" ht="19.5" customHeight="1" spans="1:5">
      <c r="A185" s="119" t="s">
        <v>282</v>
      </c>
      <c r="B185" s="133">
        <v>225.6</v>
      </c>
      <c r="C185" s="133"/>
      <c r="D185" s="133"/>
      <c r="E185" s="133">
        <v>225.6</v>
      </c>
    </row>
    <row r="186" s="1" customFormat="1" ht="19.5" customHeight="1" spans="1:5">
      <c r="A186" s="119" t="s">
        <v>383</v>
      </c>
      <c r="B186" s="133">
        <v>10.5185</v>
      </c>
      <c r="C186" s="133"/>
      <c r="D186" s="133">
        <v>10.5185</v>
      </c>
      <c r="E186" s="133"/>
    </row>
    <row r="187" s="1" customFormat="1" ht="19.5" customHeight="1" spans="1:5">
      <c r="A187" s="119" t="s">
        <v>387</v>
      </c>
      <c r="B187" s="133">
        <v>383.821659</v>
      </c>
      <c r="C187" s="133">
        <v>383.821659</v>
      </c>
      <c r="D187" s="133"/>
      <c r="E187" s="133"/>
    </row>
    <row r="188" s="1" customFormat="1" ht="19.5" customHeight="1" spans="1:5">
      <c r="A188" s="119" t="s">
        <v>463</v>
      </c>
      <c r="B188" s="133">
        <v>191.91083</v>
      </c>
      <c r="C188" s="133">
        <v>191.91083</v>
      </c>
      <c r="D188" s="133"/>
      <c r="E188" s="133"/>
    </row>
    <row r="189" s="1" customFormat="1" ht="19.5" customHeight="1" spans="1:5">
      <c r="A189" s="119" t="s">
        <v>467</v>
      </c>
      <c r="B189" s="133">
        <v>46.822005</v>
      </c>
      <c r="C189" s="133">
        <v>46.822005</v>
      </c>
      <c r="D189" s="133"/>
      <c r="E189" s="133"/>
    </row>
    <row r="190" s="1" customFormat="1" ht="19.5" customHeight="1" spans="1:5">
      <c r="A190" s="119" t="s">
        <v>604</v>
      </c>
      <c r="B190" s="133">
        <v>312.543919</v>
      </c>
      <c r="C190" s="133"/>
      <c r="D190" s="133">
        <v>312.543919</v>
      </c>
      <c r="E190" s="133"/>
    </row>
    <row r="191" s="1" customFormat="1" ht="19.5" customHeight="1" spans="1:5">
      <c r="A191" s="119" t="s">
        <v>606</v>
      </c>
      <c r="B191" s="133">
        <v>165.0576</v>
      </c>
      <c r="C191" s="133"/>
      <c r="D191" s="133">
        <v>165.0576</v>
      </c>
      <c r="E191" s="133"/>
    </row>
    <row r="192" s="1" customFormat="1" ht="19.5" customHeight="1" spans="1:5">
      <c r="A192" s="117" t="s">
        <v>915</v>
      </c>
      <c r="B192" s="132">
        <v>650.985801</v>
      </c>
      <c r="C192" s="132">
        <v>512.303339</v>
      </c>
      <c r="D192" s="132">
        <v>91.395944</v>
      </c>
      <c r="E192" s="132">
        <v>47.286518</v>
      </c>
    </row>
    <row r="193" s="1" customFormat="1" ht="19.5" customHeight="1" spans="1:5">
      <c r="A193" s="117" t="s">
        <v>916</v>
      </c>
      <c r="B193" s="132">
        <v>650.985801</v>
      </c>
      <c r="C193" s="132">
        <v>512.303339</v>
      </c>
      <c r="D193" s="132">
        <v>91.395944</v>
      </c>
      <c r="E193" s="132">
        <v>47.286518</v>
      </c>
    </row>
    <row r="194" s="1" customFormat="1" ht="19.5" customHeight="1" spans="1:5">
      <c r="A194" s="119" t="s">
        <v>142</v>
      </c>
      <c r="B194" s="133">
        <v>508.951634</v>
      </c>
      <c r="C194" s="133">
        <v>435.073116</v>
      </c>
      <c r="D194" s="133">
        <v>26.592</v>
      </c>
      <c r="E194" s="133">
        <v>47.286518</v>
      </c>
    </row>
    <row r="195" s="1" customFormat="1" ht="19.5" customHeight="1" spans="1:5">
      <c r="A195" s="119" t="s">
        <v>387</v>
      </c>
      <c r="B195" s="133">
        <v>48.742974</v>
      </c>
      <c r="C195" s="133">
        <v>48.742974</v>
      </c>
      <c r="D195" s="133"/>
      <c r="E195" s="133"/>
    </row>
    <row r="196" s="1" customFormat="1" ht="19.5" customHeight="1" spans="1:5">
      <c r="A196" s="119" t="s">
        <v>463</v>
      </c>
      <c r="B196" s="133">
        <v>24.371487</v>
      </c>
      <c r="C196" s="133">
        <v>24.371487</v>
      </c>
      <c r="D196" s="133"/>
      <c r="E196" s="133"/>
    </row>
    <row r="197" s="1" customFormat="1" ht="19.5" customHeight="1" spans="1:5">
      <c r="A197" s="119" t="s">
        <v>467</v>
      </c>
      <c r="B197" s="133">
        <v>4.115762</v>
      </c>
      <c r="C197" s="133">
        <v>4.115762</v>
      </c>
      <c r="D197" s="133"/>
      <c r="E197" s="133"/>
    </row>
    <row r="198" s="1" customFormat="1" ht="19.5" customHeight="1" spans="1:5">
      <c r="A198" s="119" t="s">
        <v>604</v>
      </c>
      <c r="B198" s="133">
        <v>39.929144</v>
      </c>
      <c r="C198" s="133"/>
      <c r="D198" s="133">
        <v>39.929144</v>
      </c>
      <c r="E198" s="133"/>
    </row>
    <row r="199" s="1" customFormat="1" ht="19.5" customHeight="1" spans="1:5">
      <c r="A199" s="119" t="s">
        <v>606</v>
      </c>
      <c r="B199" s="133">
        <v>24.8748</v>
      </c>
      <c r="C199" s="133"/>
      <c r="D199" s="133">
        <v>24.8748</v>
      </c>
      <c r="E199" s="133"/>
    </row>
    <row r="200" s="1" customFormat="1" ht="19.5" customHeight="1" spans="1:5">
      <c r="A200" s="117" t="s">
        <v>917</v>
      </c>
      <c r="B200" s="132">
        <v>164.335535</v>
      </c>
      <c r="C200" s="132">
        <v>132.558115</v>
      </c>
      <c r="D200" s="132">
        <v>18.490882</v>
      </c>
      <c r="E200" s="132">
        <v>13.286538</v>
      </c>
    </row>
    <row r="201" s="1" customFormat="1" ht="19.5" customHeight="1" spans="1:5">
      <c r="A201" s="117" t="s">
        <v>918</v>
      </c>
      <c r="B201" s="132">
        <v>164.335535</v>
      </c>
      <c r="C201" s="132">
        <v>132.558115</v>
      </c>
      <c r="D201" s="132">
        <v>18.490882</v>
      </c>
      <c r="E201" s="132">
        <v>13.286538</v>
      </c>
    </row>
    <row r="202" s="1" customFormat="1" ht="19.5" customHeight="1" spans="1:5">
      <c r="A202" s="119" t="s">
        <v>152</v>
      </c>
      <c r="B202" s="133">
        <v>128.01876</v>
      </c>
      <c r="C202" s="133">
        <v>113.620222</v>
      </c>
      <c r="D202" s="133">
        <v>1.112</v>
      </c>
      <c r="E202" s="133">
        <v>13.286538</v>
      </c>
    </row>
    <row r="203" s="1" customFormat="1" ht="19.5" customHeight="1" spans="1:5">
      <c r="A203" s="119" t="s">
        <v>387</v>
      </c>
      <c r="B203" s="133">
        <v>12.625262</v>
      </c>
      <c r="C203" s="133">
        <v>12.625262</v>
      </c>
      <c r="D203" s="133"/>
      <c r="E203" s="133"/>
    </row>
    <row r="204" s="1" customFormat="1" ht="19.5" customHeight="1" spans="1:5">
      <c r="A204" s="119" t="s">
        <v>465</v>
      </c>
      <c r="B204" s="133">
        <v>6.312631</v>
      </c>
      <c r="C204" s="133">
        <v>6.312631</v>
      </c>
      <c r="D204" s="133"/>
      <c r="E204" s="133"/>
    </row>
    <row r="205" s="1" customFormat="1" ht="19.5" customHeight="1" spans="1:5">
      <c r="A205" s="119" t="s">
        <v>604</v>
      </c>
      <c r="B205" s="133">
        <v>10.214882</v>
      </c>
      <c r="C205" s="133"/>
      <c r="D205" s="133">
        <v>10.214882</v>
      </c>
      <c r="E205" s="133"/>
    </row>
    <row r="206" s="1" customFormat="1" ht="19.5" customHeight="1" spans="1:5">
      <c r="A206" s="119" t="s">
        <v>606</v>
      </c>
      <c r="B206" s="133">
        <v>7.164</v>
      </c>
      <c r="C206" s="133"/>
      <c r="D206" s="133">
        <v>7.164</v>
      </c>
      <c r="E206" s="133"/>
    </row>
    <row r="207" s="1" customFormat="1" ht="19.5" customHeight="1" spans="1:5">
      <c r="A207" s="117" t="s">
        <v>919</v>
      </c>
      <c r="B207" s="132">
        <v>174.257197</v>
      </c>
      <c r="C207" s="132">
        <v>152.419969</v>
      </c>
      <c r="D207" s="132">
        <v>15.652692</v>
      </c>
      <c r="E207" s="132">
        <v>6.184536</v>
      </c>
    </row>
    <row r="208" s="1" customFormat="1" ht="19.5" customHeight="1" spans="1:5">
      <c r="A208" s="117" t="s">
        <v>920</v>
      </c>
      <c r="B208" s="132">
        <v>174.257197</v>
      </c>
      <c r="C208" s="132">
        <v>152.419969</v>
      </c>
      <c r="D208" s="132">
        <v>15.652692</v>
      </c>
      <c r="E208" s="132">
        <v>6.184536</v>
      </c>
    </row>
    <row r="209" s="1" customFormat="1" ht="19.5" customHeight="1" spans="1:5">
      <c r="A209" s="119" t="s">
        <v>152</v>
      </c>
      <c r="B209" s="133">
        <v>151.538023</v>
      </c>
      <c r="C209" s="133">
        <v>139.581487</v>
      </c>
      <c r="D209" s="133">
        <v>5.772</v>
      </c>
      <c r="E209" s="133">
        <v>6.184536</v>
      </c>
    </row>
    <row r="210" s="1" customFormat="1" ht="19.5" customHeight="1" spans="1:5">
      <c r="A210" s="119" t="s">
        <v>387</v>
      </c>
      <c r="B210" s="133">
        <v>7.518432</v>
      </c>
      <c r="C210" s="133">
        <v>7.518432</v>
      </c>
      <c r="D210" s="133"/>
      <c r="E210" s="133"/>
    </row>
    <row r="211" s="1" customFormat="1" ht="19.5" customHeight="1" spans="1:5">
      <c r="A211" s="119" t="s">
        <v>463</v>
      </c>
      <c r="B211" s="133">
        <v>3.759216</v>
      </c>
      <c r="C211" s="133">
        <v>3.759216</v>
      </c>
      <c r="D211" s="133"/>
      <c r="E211" s="133"/>
    </row>
    <row r="212" s="1" customFormat="1" ht="19.5" customHeight="1" spans="1:5">
      <c r="A212" s="119" t="s">
        <v>467</v>
      </c>
      <c r="B212" s="133">
        <v>1.560834</v>
      </c>
      <c r="C212" s="133">
        <v>1.560834</v>
      </c>
      <c r="D212" s="133"/>
      <c r="E212" s="133"/>
    </row>
    <row r="213" s="1" customFormat="1" ht="19.5" customHeight="1" spans="1:5">
      <c r="A213" s="119" t="s">
        <v>604</v>
      </c>
      <c r="B213" s="133">
        <v>6.086292</v>
      </c>
      <c r="C213" s="133"/>
      <c r="D213" s="133">
        <v>6.086292</v>
      </c>
      <c r="E213" s="133"/>
    </row>
    <row r="214" s="1" customFormat="1" ht="19.5" customHeight="1" spans="1:5">
      <c r="A214" s="119" t="s">
        <v>606</v>
      </c>
      <c r="B214" s="133">
        <v>3.7944</v>
      </c>
      <c r="C214" s="133"/>
      <c r="D214" s="133">
        <v>3.7944</v>
      </c>
      <c r="E214" s="133"/>
    </row>
    <row r="215" s="1" customFormat="1" ht="19.5" customHeight="1" spans="1:5">
      <c r="A215" s="117" t="s">
        <v>921</v>
      </c>
      <c r="B215" s="132">
        <v>4217.170886</v>
      </c>
      <c r="C215" s="132">
        <v>3281.131719</v>
      </c>
      <c r="D215" s="132">
        <v>484.607486</v>
      </c>
      <c r="E215" s="132">
        <v>451.431681</v>
      </c>
    </row>
    <row r="216" s="1" customFormat="1" ht="19.5" customHeight="1" spans="1:5">
      <c r="A216" s="117" t="s">
        <v>922</v>
      </c>
      <c r="B216" s="132">
        <v>4217.170886</v>
      </c>
      <c r="C216" s="132">
        <v>3281.131719</v>
      </c>
      <c r="D216" s="132">
        <v>484.607486</v>
      </c>
      <c r="E216" s="132">
        <v>451.431681</v>
      </c>
    </row>
    <row r="217" s="1" customFormat="1" ht="19.5" customHeight="1" spans="1:5">
      <c r="A217" s="119" t="s">
        <v>309</v>
      </c>
      <c r="B217" s="133">
        <v>3271.626793</v>
      </c>
      <c r="C217" s="133">
        <v>2791.900112</v>
      </c>
      <c r="D217" s="133">
        <v>28.34</v>
      </c>
      <c r="E217" s="133">
        <v>451.386681</v>
      </c>
    </row>
    <row r="218" s="1" customFormat="1" ht="19.5" customHeight="1" spans="1:5">
      <c r="A218" s="119" t="s">
        <v>385</v>
      </c>
      <c r="B218" s="133">
        <v>11.5284</v>
      </c>
      <c r="C218" s="133"/>
      <c r="D218" s="133">
        <v>11.4834</v>
      </c>
      <c r="E218" s="133">
        <v>0.045</v>
      </c>
    </row>
    <row r="219" s="1" customFormat="1" ht="19.5" customHeight="1" spans="1:5">
      <c r="A219" s="119" t="s">
        <v>387</v>
      </c>
      <c r="B219" s="133">
        <v>326.154405</v>
      </c>
      <c r="C219" s="133">
        <v>326.154405</v>
      </c>
      <c r="D219" s="133"/>
      <c r="E219" s="133"/>
    </row>
    <row r="220" s="1" customFormat="1" ht="19.5" customHeight="1" spans="1:5">
      <c r="A220" s="119" t="s">
        <v>465</v>
      </c>
      <c r="B220" s="133">
        <v>163.077202</v>
      </c>
      <c r="C220" s="133">
        <v>163.077202</v>
      </c>
      <c r="D220" s="133"/>
      <c r="E220" s="133"/>
    </row>
    <row r="221" s="1" customFormat="1" ht="19.5" customHeight="1" spans="1:5">
      <c r="A221" s="119" t="s">
        <v>604</v>
      </c>
      <c r="B221" s="133">
        <v>269.177286</v>
      </c>
      <c r="C221" s="133"/>
      <c r="D221" s="133">
        <v>269.177286</v>
      </c>
      <c r="E221" s="133"/>
    </row>
    <row r="222" s="1" customFormat="1" ht="19.5" customHeight="1" spans="1:5">
      <c r="A222" s="119" t="s">
        <v>606</v>
      </c>
      <c r="B222" s="133">
        <v>175.6068</v>
      </c>
      <c r="C222" s="133"/>
      <c r="D222" s="133">
        <v>175.6068</v>
      </c>
      <c r="E222" s="133"/>
    </row>
    <row r="223" s="1" customFormat="1" ht="19.5" customHeight="1" spans="1:5">
      <c r="A223" s="117" t="s">
        <v>923</v>
      </c>
      <c r="B223" s="132">
        <v>1594.098699</v>
      </c>
      <c r="C223" s="132">
        <v>1263.841664</v>
      </c>
      <c r="D223" s="132">
        <v>184.144092</v>
      </c>
      <c r="E223" s="132">
        <v>146.112943</v>
      </c>
    </row>
    <row r="224" s="1" customFormat="1" ht="19.5" customHeight="1" spans="1:5">
      <c r="A224" s="117" t="s">
        <v>924</v>
      </c>
      <c r="B224" s="132">
        <v>428.886354</v>
      </c>
      <c r="C224" s="132">
        <v>315.805783</v>
      </c>
      <c r="D224" s="132">
        <v>45.678711</v>
      </c>
      <c r="E224" s="132">
        <v>67.40186</v>
      </c>
    </row>
    <row r="225" s="1" customFormat="1" ht="19.5" customHeight="1" spans="1:5">
      <c r="A225" s="119" t="s">
        <v>339</v>
      </c>
      <c r="B225" s="133">
        <v>362.045343</v>
      </c>
      <c r="C225" s="133">
        <v>279.257483</v>
      </c>
      <c r="D225" s="133">
        <v>15.386</v>
      </c>
      <c r="E225" s="133">
        <v>67.40186</v>
      </c>
    </row>
    <row r="226" s="1" customFormat="1" ht="19.5" customHeight="1" spans="1:5">
      <c r="A226" s="119" t="s">
        <v>387</v>
      </c>
      <c r="B226" s="133">
        <v>22.424944</v>
      </c>
      <c r="C226" s="133">
        <v>22.424944</v>
      </c>
      <c r="D226" s="133"/>
      <c r="E226" s="133"/>
    </row>
    <row r="227" s="1" customFormat="1" ht="19.5" customHeight="1" spans="1:5">
      <c r="A227" s="119" t="s">
        <v>463</v>
      </c>
      <c r="B227" s="133">
        <v>11.212472</v>
      </c>
      <c r="C227" s="133">
        <v>11.212472</v>
      </c>
      <c r="D227" s="133"/>
      <c r="E227" s="133"/>
    </row>
    <row r="228" s="1" customFormat="1" ht="19.5" customHeight="1" spans="1:5">
      <c r="A228" s="119" t="s">
        <v>467</v>
      </c>
      <c r="B228" s="133">
        <v>2.910884</v>
      </c>
      <c r="C228" s="133">
        <v>2.910884</v>
      </c>
      <c r="D228" s="133"/>
      <c r="E228" s="133"/>
    </row>
    <row r="229" s="1" customFormat="1" ht="19.5" customHeight="1" spans="1:5">
      <c r="A229" s="119" t="s">
        <v>604</v>
      </c>
      <c r="B229" s="133">
        <v>18.149911</v>
      </c>
      <c r="C229" s="133"/>
      <c r="D229" s="133">
        <v>18.149911</v>
      </c>
      <c r="E229" s="133"/>
    </row>
    <row r="230" s="1" customFormat="1" ht="19.5" customHeight="1" spans="1:5">
      <c r="A230" s="119" t="s">
        <v>606</v>
      </c>
      <c r="B230" s="133">
        <v>12.1428</v>
      </c>
      <c r="C230" s="133"/>
      <c r="D230" s="133">
        <v>12.1428</v>
      </c>
      <c r="E230" s="133"/>
    </row>
    <row r="231" s="1" customFormat="1" ht="19.5" customHeight="1" spans="1:5">
      <c r="A231" s="117" t="s">
        <v>925</v>
      </c>
      <c r="B231" s="132">
        <v>198.05316</v>
      </c>
      <c r="C231" s="132">
        <v>153.898769</v>
      </c>
      <c r="D231" s="132">
        <v>22.160404</v>
      </c>
      <c r="E231" s="132">
        <v>21.993987</v>
      </c>
    </row>
    <row r="232" s="1" customFormat="1" ht="19.5" customHeight="1" spans="1:5">
      <c r="A232" s="119" t="s">
        <v>341</v>
      </c>
      <c r="B232" s="133">
        <v>159.417307</v>
      </c>
      <c r="C232" s="133">
        <v>133.99332</v>
      </c>
      <c r="D232" s="133">
        <v>3.43</v>
      </c>
      <c r="E232" s="133">
        <v>21.993987</v>
      </c>
    </row>
    <row r="233" s="1" customFormat="1" ht="19.5" customHeight="1" spans="1:5">
      <c r="A233" s="119" t="s">
        <v>387</v>
      </c>
      <c r="B233" s="133">
        <v>13.270299</v>
      </c>
      <c r="C233" s="133">
        <v>13.270299</v>
      </c>
      <c r="D233" s="133"/>
      <c r="E233" s="133"/>
    </row>
    <row r="234" s="1" customFormat="1" ht="19.5" customHeight="1" spans="1:5">
      <c r="A234" s="119" t="s">
        <v>465</v>
      </c>
      <c r="B234" s="133">
        <v>6.63515</v>
      </c>
      <c r="C234" s="133">
        <v>6.63515</v>
      </c>
      <c r="D234" s="133"/>
      <c r="E234" s="133"/>
    </row>
    <row r="235" s="1" customFormat="1" ht="19.5" customHeight="1" spans="1:5">
      <c r="A235" s="119" t="s">
        <v>604</v>
      </c>
      <c r="B235" s="133">
        <v>10.740804</v>
      </c>
      <c r="C235" s="133"/>
      <c r="D235" s="133">
        <v>10.740804</v>
      </c>
      <c r="E235" s="133"/>
    </row>
    <row r="236" s="1" customFormat="1" ht="19.5" customHeight="1" spans="1:5">
      <c r="A236" s="119" t="s">
        <v>606</v>
      </c>
      <c r="B236" s="133">
        <v>7.9896</v>
      </c>
      <c r="C236" s="133"/>
      <c r="D236" s="133">
        <v>7.9896</v>
      </c>
      <c r="E236" s="133"/>
    </row>
    <row r="237" s="1" customFormat="1" ht="19.5" customHeight="1" spans="1:5">
      <c r="A237" s="117" t="s">
        <v>926</v>
      </c>
      <c r="B237" s="132">
        <v>252.417185</v>
      </c>
      <c r="C237" s="132">
        <v>211.978928</v>
      </c>
      <c r="D237" s="132">
        <v>27.745187</v>
      </c>
      <c r="E237" s="132">
        <v>12.69307</v>
      </c>
    </row>
    <row r="238" s="1" customFormat="1" ht="19.5" customHeight="1" spans="1:5">
      <c r="A238" s="119" t="s">
        <v>348</v>
      </c>
      <c r="B238" s="133">
        <v>197.938361</v>
      </c>
      <c r="C238" s="133">
        <v>183.317291</v>
      </c>
      <c r="D238" s="133">
        <v>1.928</v>
      </c>
      <c r="E238" s="133">
        <v>12.69307</v>
      </c>
    </row>
    <row r="239" s="1" customFormat="1" ht="19.5" customHeight="1" spans="1:5">
      <c r="A239" s="119" t="s">
        <v>387</v>
      </c>
      <c r="B239" s="133">
        <v>19.107758</v>
      </c>
      <c r="C239" s="133">
        <v>19.107758</v>
      </c>
      <c r="D239" s="133"/>
      <c r="E239" s="133"/>
    </row>
    <row r="240" s="1" customFormat="1" ht="19.5" customHeight="1" spans="1:5">
      <c r="A240" s="119" t="s">
        <v>465</v>
      </c>
      <c r="B240" s="133">
        <v>9.553879</v>
      </c>
      <c r="C240" s="133">
        <v>9.553879</v>
      </c>
      <c r="D240" s="133"/>
      <c r="E240" s="133"/>
    </row>
    <row r="241" s="1" customFormat="1" ht="19.5" customHeight="1" spans="1:5">
      <c r="A241" s="119" t="s">
        <v>604</v>
      </c>
      <c r="B241" s="133">
        <v>15.462387</v>
      </c>
      <c r="C241" s="133"/>
      <c r="D241" s="133">
        <v>15.462387</v>
      </c>
      <c r="E241" s="133"/>
    </row>
    <row r="242" s="1" customFormat="1" ht="19.5" customHeight="1" spans="1:5">
      <c r="A242" s="119" t="s">
        <v>606</v>
      </c>
      <c r="B242" s="133">
        <v>10.3548</v>
      </c>
      <c r="C242" s="133"/>
      <c r="D242" s="133">
        <v>10.3548</v>
      </c>
      <c r="E242" s="133"/>
    </row>
    <row r="243" s="1" customFormat="1" ht="19.5" customHeight="1" spans="1:5">
      <c r="A243" s="117" t="s">
        <v>927</v>
      </c>
      <c r="B243" s="132">
        <v>208.168578</v>
      </c>
      <c r="C243" s="132">
        <v>162.882375</v>
      </c>
      <c r="D243" s="132">
        <v>34.382557</v>
      </c>
      <c r="E243" s="132">
        <v>10.903646</v>
      </c>
    </row>
    <row r="244" s="1" customFormat="1" ht="19.5" customHeight="1" spans="1:5">
      <c r="A244" s="119" t="s">
        <v>343</v>
      </c>
      <c r="B244" s="133">
        <v>153.061272</v>
      </c>
      <c r="C244" s="133">
        <v>140.578626</v>
      </c>
      <c r="D244" s="133">
        <v>1.624</v>
      </c>
      <c r="E244" s="133">
        <v>10.858646</v>
      </c>
    </row>
    <row r="245" s="1" customFormat="1" ht="19.5" customHeight="1" spans="1:5">
      <c r="A245" s="119" t="s">
        <v>385</v>
      </c>
      <c r="B245" s="133">
        <v>13.1091</v>
      </c>
      <c r="C245" s="133"/>
      <c r="D245" s="133">
        <v>13.0641</v>
      </c>
      <c r="E245" s="133">
        <v>0.045</v>
      </c>
    </row>
    <row r="246" s="1" customFormat="1" ht="19.5" customHeight="1" spans="1:5">
      <c r="A246" s="119" t="s">
        <v>387</v>
      </c>
      <c r="B246" s="133">
        <v>14.869166</v>
      </c>
      <c r="C246" s="133">
        <v>14.869166</v>
      </c>
      <c r="D246" s="133"/>
      <c r="E246" s="133"/>
    </row>
    <row r="247" s="1" customFormat="1" ht="19.5" customHeight="1" spans="1:5">
      <c r="A247" s="119" t="s">
        <v>465</v>
      </c>
      <c r="B247" s="133">
        <v>7.434583</v>
      </c>
      <c r="C247" s="133">
        <v>7.434583</v>
      </c>
      <c r="D247" s="133"/>
      <c r="E247" s="133"/>
    </row>
    <row r="248" s="1" customFormat="1" ht="19.5" customHeight="1" spans="1:5">
      <c r="A248" s="119" t="s">
        <v>604</v>
      </c>
      <c r="B248" s="133">
        <v>12.034377</v>
      </c>
      <c r="C248" s="133"/>
      <c r="D248" s="133">
        <v>12.034377</v>
      </c>
      <c r="E248" s="133"/>
    </row>
    <row r="249" s="1" customFormat="1" ht="19.5" customHeight="1" spans="1:5">
      <c r="A249" s="119" t="s">
        <v>606</v>
      </c>
      <c r="B249" s="133">
        <v>7.66008</v>
      </c>
      <c r="C249" s="133"/>
      <c r="D249" s="133">
        <v>7.66008</v>
      </c>
      <c r="E249" s="133"/>
    </row>
    <row r="250" s="1" customFormat="1" ht="19.5" customHeight="1" spans="1:5">
      <c r="A250" s="117" t="s">
        <v>928</v>
      </c>
      <c r="B250" s="132">
        <v>506.573422</v>
      </c>
      <c r="C250" s="132">
        <v>419.275809</v>
      </c>
      <c r="D250" s="132">
        <v>54.177233</v>
      </c>
      <c r="E250" s="132">
        <v>33.12038</v>
      </c>
    </row>
    <row r="251" s="1" customFormat="1" ht="19.5" customHeight="1" spans="1:5">
      <c r="A251" s="119" t="s">
        <v>360</v>
      </c>
      <c r="B251" s="133">
        <v>414.299381</v>
      </c>
      <c r="C251" s="133">
        <v>377.036001</v>
      </c>
      <c r="D251" s="133">
        <v>4.188</v>
      </c>
      <c r="E251" s="133">
        <v>33.07538</v>
      </c>
    </row>
    <row r="252" s="1" customFormat="1" ht="19.5" customHeight="1" spans="1:5">
      <c r="A252" s="119" t="s">
        <v>385</v>
      </c>
      <c r="B252" s="133">
        <v>11.0998</v>
      </c>
      <c r="C252" s="133"/>
      <c r="D252" s="133">
        <v>11.0548</v>
      </c>
      <c r="E252" s="133">
        <v>0.045</v>
      </c>
    </row>
    <row r="253" s="1" customFormat="1" ht="19.5" customHeight="1" spans="1:5">
      <c r="A253" s="119" t="s">
        <v>387</v>
      </c>
      <c r="B253" s="133">
        <v>28.159872</v>
      </c>
      <c r="C253" s="133">
        <v>28.159872</v>
      </c>
      <c r="D253" s="133"/>
      <c r="E253" s="133"/>
    </row>
    <row r="254" s="1" customFormat="1" ht="19.5" customHeight="1" spans="1:5">
      <c r="A254" s="119" t="s">
        <v>465</v>
      </c>
      <c r="B254" s="133">
        <v>14.079936</v>
      </c>
      <c r="C254" s="133">
        <v>14.079936</v>
      </c>
      <c r="D254" s="133"/>
      <c r="E254" s="133"/>
    </row>
    <row r="255" s="1" customFormat="1" ht="19.5" customHeight="1" spans="1:5">
      <c r="A255" s="119" t="s">
        <v>604</v>
      </c>
      <c r="B255" s="133">
        <v>24.479233</v>
      </c>
      <c r="C255" s="133"/>
      <c r="D255" s="133">
        <v>24.479233</v>
      </c>
      <c r="E255" s="133"/>
    </row>
    <row r="256" s="1" customFormat="1" ht="19.5" customHeight="1" spans="1:5">
      <c r="A256" s="119" t="s">
        <v>606</v>
      </c>
      <c r="B256" s="133">
        <v>14.4552</v>
      </c>
      <c r="C256" s="133"/>
      <c r="D256" s="133">
        <v>14.4552</v>
      </c>
      <c r="E256" s="133"/>
    </row>
    <row r="257" s="1" customFormat="1" ht="19.5" customHeight="1" spans="1:5">
      <c r="A257" s="117" t="s">
        <v>929</v>
      </c>
      <c r="B257" s="132">
        <v>53.63149</v>
      </c>
      <c r="C257" s="132">
        <v>39.426618</v>
      </c>
      <c r="D257" s="132">
        <v>7.712808</v>
      </c>
      <c r="E257" s="132">
        <v>6.492064</v>
      </c>
    </row>
    <row r="258" s="1" customFormat="1" ht="19.5" customHeight="1" spans="1:5">
      <c r="A258" s="117" t="s">
        <v>930</v>
      </c>
      <c r="B258" s="132">
        <v>53.63149</v>
      </c>
      <c r="C258" s="132">
        <v>39.426618</v>
      </c>
      <c r="D258" s="132">
        <v>7.712808</v>
      </c>
      <c r="E258" s="132">
        <v>6.492064</v>
      </c>
    </row>
    <row r="259" s="1" customFormat="1" ht="19.5" customHeight="1" spans="1:5">
      <c r="A259" s="119" t="s">
        <v>332</v>
      </c>
      <c r="B259" s="133">
        <v>42.597354</v>
      </c>
      <c r="C259" s="133">
        <v>33.17729</v>
      </c>
      <c r="D259" s="133">
        <v>2.928</v>
      </c>
      <c r="E259" s="133">
        <v>6.492064</v>
      </c>
    </row>
    <row r="260" s="1" customFormat="1" ht="19.5" customHeight="1" spans="1:5">
      <c r="A260" s="119" t="s">
        <v>387</v>
      </c>
      <c r="B260" s="133">
        <v>3.613568</v>
      </c>
      <c r="C260" s="133">
        <v>3.613568</v>
      </c>
      <c r="D260" s="133"/>
      <c r="E260" s="133"/>
    </row>
    <row r="261" s="1" customFormat="1" ht="19.5" customHeight="1" spans="1:5">
      <c r="A261" s="119" t="s">
        <v>463</v>
      </c>
      <c r="B261" s="133">
        <v>1.806784</v>
      </c>
      <c r="C261" s="133">
        <v>1.806784</v>
      </c>
      <c r="D261" s="133"/>
      <c r="E261" s="133"/>
    </row>
    <row r="262" s="1" customFormat="1" ht="19.5" customHeight="1" spans="1:5">
      <c r="A262" s="119" t="s">
        <v>467</v>
      </c>
      <c r="B262" s="133">
        <v>0.828976</v>
      </c>
      <c r="C262" s="133">
        <v>0.828976</v>
      </c>
      <c r="D262" s="133"/>
      <c r="E262" s="133"/>
    </row>
    <row r="263" s="1" customFormat="1" ht="19.5" customHeight="1" spans="1:5">
      <c r="A263" s="119" t="s">
        <v>604</v>
      </c>
      <c r="B263" s="133">
        <v>2.924808</v>
      </c>
      <c r="C263" s="133"/>
      <c r="D263" s="133">
        <v>2.924808</v>
      </c>
      <c r="E263" s="133"/>
    </row>
    <row r="264" s="1" customFormat="1" ht="19.5" customHeight="1" spans="1:5">
      <c r="A264" s="119" t="s">
        <v>606</v>
      </c>
      <c r="B264" s="133">
        <v>1.86</v>
      </c>
      <c r="C264" s="133"/>
      <c r="D264" s="133">
        <v>1.86</v>
      </c>
      <c r="E264" s="133"/>
    </row>
    <row r="265" s="1" customFormat="1" ht="19.5" customHeight="1" spans="1:5">
      <c r="A265" s="117" t="s">
        <v>931</v>
      </c>
      <c r="B265" s="132">
        <v>3135.385972</v>
      </c>
      <c r="C265" s="132">
        <v>2818.112206</v>
      </c>
      <c r="D265" s="132">
        <v>189.922067</v>
      </c>
      <c r="E265" s="132">
        <v>127.351699</v>
      </c>
    </row>
    <row r="266" s="1" customFormat="1" ht="19.5" customHeight="1" spans="1:5">
      <c r="A266" s="117" t="s">
        <v>932</v>
      </c>
      <c r="B266" s="132">
        <v>169.472635</v>
      </c>
      <c r="C266" s="132">
        <v>127.533313</v>
      </c>
      <c r="D266" s="132">
        <v>24.629708</v>
      </c>
      <c r="E266" s="132">
        <v>17.309614</v>
      </c>
    </row>
    <row r="267" s="1" customFormat="1" ht="19.5" customHeight="1" spans="1:5">
      <c r="A267" s="119" t="s">
        <v>387</v>
      </c>
      <c r="B267" s="133">
        <v>10.347728</v>
      </c>
      <c r="C267" s="133">
        <v>10.347728</v>
      </c>
      <c r="D267" s="133"/>
      <c r="E267" s="133"/>
    </row>
    <row r="268" s="1" customFormat="1" ht="19.5" customHeight="1" spans="1:5">
      <c r="A268" s="119" t="s">
        <v>463</v>
      </c>
      <c r="B268" s="133">
        <v>5.173864</v>
      </c>
      <c r="C268" s="133">
        <v>5.173864</v>
      </c>
      <c r="D268" s="133"/>
      <c r="E268" s="133"/>
    </row>
    <row r="269" s="1" customFormat="1" ht="19.5" customHeight="1" spans="1:5">
      <c r="A269" s="119" t="s">
        <v>467</v>
      </c>
      <c r="B269" s="133">
        <v>2.027008</v>
      </c>
      <c r="C269" s="133">
        <v>2.027008</v>
      </c>
      <c r="D269" s="133"/>
      <c r="E269" s="133"/>
    </row>
    <row r="270" s="1" customFormat="1" ht="19.5" customHeight="1" spans="1:5">
      <c r="A270" s="119" t="s">
        <v>502</v>
      </c>
      <c r="B270" s="133">
        <v>137.598327</v>
      </c>
      <c r="C270" s="133">
        <v>109.984713</v>
      </c>
      <c r="D270" s="133">
        <v>10.304</v>
      </c>
      <c r="E270" s="133">
        <v>17.309614</v>
      </c>
    </row>
    <row r="271" s="1" customFormat="1" ht="19.5" customHeight="1" spans="1:5">
      <c r="A271" s="119" t="s">
        <v>604</v>
      </c>
      <c r="B271" s="133">
        <v>8.378508</v>
      </c>
      <c r="C271" s="133"/>
      <c r="D271" s="133">
        <v>8.378508</v>
      </c>
      <c r="E271" s="133"/>
    </row>
    <row r="272" s="1" customFormat="1" ht="19.5" customHeight="1" spans="1:5">
      <c r="A272" s="119" t="s">
        <v>606</v>
      </c>
      <c r="B272" s="133">
        <v>5.9472</v>
      </c>
      <c r="C272" s="133"/>
      <c r="D272" s="133">
        <v>5.9472</v>
      </c>
      <c r="E272" s="133"/>
    </row>
    <row r="273" s="1" customFormat="1" ht="19.5" customHeight="1" spans="1:5">
      <c r="A273" s="117" t="s">
        <v>933</v>
      </c>
      <c r="B273" s="132">
        <v>28.563786</v>
      </c>
      <c r="C273" s="132">
        <v>21.929834</v>
      </c>
      <c r="D273" s="132">
        <v>4.422208</v>
      </c>
      <c r="E273" s="132">
        <v>2.211744</v>
      </c>
    </row>
    <row r="274" s="1" customFormat="1" ht="19.5" customHeight="1" spans="1:5">
      <c r="A274" s="119" t="s">
        <v>387</v>
      </c>
      <c r="B274" s="133">
        <v>2.062848</v>
      </c>
      <c r="C274" s="133">
        <v>2.062848</v>
      </c>
      <c r="D274" s="133"/>
      <c r="E274" s="133"/>
    </row>
    <row r="275" s="1" customFormat="1" ht="19.5" customHeight="1" spans="1:5">
      <c r="A275" s="119" t="s">
        <v>463</v>
      </c>
      <c r="B275" s="133">
        <v>1.031424</v>
      </c>
      <c r="C275" s="133">
        <v>1.031424</v>
      </c>
      <c r="D275" s="133"/>
      <c r="E275" s="133"/>
    </row>
    <row r="276" s="1" customFormat="1" ht="19.5" customHeight="1" spans="1:5">
      <c r="A276" s="119" t="s">
        <v>467</v>
      </c>
      <c r="B276" s="133">
        <v>0.257856</v>
      </c>
      <c r="C276" s="133">
        <v>0.257856</v>
      </c>
      <c r="D276" s="133"/>
      <c r="E276" s="133"/>
    </row>
    <row r="277" s="1" customFormat="1" ht="19.5" customHeight="1" spans="1:5">
      <c r="A277" s="119" t="s">
        <v>502</v>
      </c>
      <c r="B277" s="133">
        <v>22.54545</v>
      </c>
      <c r="C277" s="133">
        <v>18.577706</v>
      </c>
      <c r="D277" s="133">
        <v>1.756</v>
      </c>
      <c r="E277" s="133">
        <v>2.211744</v>
      </c>
    </row>
    <row r="278" s="1" customFormat="1" ht="19.5" customHeight="1" spans="1:5">
      <c r="A278" s="119" t="s">
        <v>604</v>
      </c>
      <c r="B278" s="133">
        <v>1.670208</v>
      </c>
      <c r="C278" s="133"/>
      <c r="D278" s="133">
        <v>1.670208</v>
      </c>
      <c r="E278" s="133"/>
    </row>
    <row r="279" s="1" customFormat="1" ht="19.5" customHeight="1" spans="1:5">
      <c r="A279" s="119" t="s">
        <v>606</v>
      </c>
      <c r="B279" s="133">
        <v>0.996</v>
      </c>
      <c r="C279" s="133"/>
      <c r="D279" s="133">
        <v>0.996</v>
      </c>
      <c r="E279" s="133"/>
    </row>
    <row r="280" s="1" customFormat="1" ht="19.5" customHeight="1" spans="1:5">
      <c r="A280" s="117" t="s">
        <v>934</v>
      </c>
      <c r="B280" s="132">
        <v>326.00015</v>
      </c>
      <c r="C280" s="132">
        <v>266.630995</v>
      </c>
      <c r="D280" s="132">
        <v>36.414254</v>
      </c>
      <c r="E280" s="132">
        <v>22.954901</v>
      </c>
    </row>
    <row r="281" s="1" customFormat="1" ht="19.5" customHeight="1" spans="1:5">
      <c r="A281" s="119" t="s">
        <v>387</v>
      </c>
      <c r="B281" s="133">
        <v>23.469531</v>
      </c>
      <c r="C281" s="133">
        <v>23.469531</v>
      </c>
      <c r="D281" s="133"/>
      <c r="E281" s="133"/>
    </row>
    <row r="282" s="1" customFormat="1" ht="19.5" customHeight="1" spans="1:5">
      <c r="A282" s="119" t="s">
        <v>465</v>
      </c>
      <c r="B282" s="133">
        <v>11.734766</v>
      </c>
      <c r="C282" s="133">
        <v>11.734766</v>
      </c>
      <c r="D282" s="133"/>
      <c r="E282" s="133"/>
    </row>
    <row r="283" s="1" customFormat="1" ht="19.5" customHeight="1" spans="1:5">
      <c r="A283" s="119" t="s">
        <v>512</v>
      </c>
      <c r="B283" s="133">
        <v>258.277599</v>
      </c>
      <c r="C283" s="133">
        <v>231.426698</v>
      </c>
      <c r="D283" s="133">
        <v>3.896</v>
      </c>
      <c r="E283" s="133">
        <v>22.954901</v>
      </c>
    </row>
    <row r="284" s="1" customFormat="1" ht="19.5" customHeight="1" spans="1:5">
      <c r="A284" s="119" t="s">
        <v>604</v>
      </c>
      <c r="B284" s="133">
        <v>18.994254</v>
      </c>
      <c r="C284" s="133"/>
      <c r="D284" s="133">
        <v>18.994254</v>
      </c>
      <c r="E284" s="133"/>
    </row>
    <row r="285" s="1" customFormat="1" ht="19.5" customHeight="1" spans="1:5">
      <c r="A285" s="119" t="s">
        <v>606</v>
      </c>
      <c r="B285" s="133">
        <v>13.524</v>
      </c>
      <c r="C285" s="133"/>
      <c r="D285" s="133">
        <v>13.524</v>
      </c>
      <c r="E285" s="133"/>
    </row>
    <row r="286" s="1" customFormat="1" ht="19.5" customHeight="1" spans="1:5">
      <c r="A286" s="117" t="s">
        <v>935</v>
      </c>
      <c r="B286" s="132">
        <v>120.787484</v>
      </c>
      <c r="C286" s="132">
        <v>95.991239</v>
      </c>
      <c r="D286" s="132">
        <v>12.851724</v>
      </c>
      <c r="E286" s="132">
        <v>11.944521</v>
      </c>
    </row>
    <row r="287" s="1" customFormat="1" ht="19.5" customHeight="1" spans="1:5">
      <c r="A287" s="119" t="s">
        <v>387</v>
      </c>
      <c r="B287" s="133">
        <v>8.775771</v>
      </c>
      <c r="C287" s="133">
        <v>8.775771</v>
      </c>
      <c r="D287" s="133"/>
      <c r="E287" s="133"/>
    </row>
    <row r="288" s="1" customFormat="1" ht="19.5" customHeight="1" spans="1:5">
      <c r="A288" s="119" t="s">
        <v>465</v>
      </c>
      <c r="B288" s="133">
        <v>4.387886</v>
      </c>
      <c r="C288" s="133">
        <v>4.387886</v>
      </c>
      <c r="D288" s="133"/>
      <c r="E288" s="133"/>
    </row>
    <row r="289" s="1" customFormat="1" ht="19.5" customHeight="1" spans="1:5">
      <c r="A289" s="119" t="s">
        <v>512</v>
      </c>
      <c r="B289" s="133">
        <v>95.464103</v>
      </c>
      <c r="C289" s="133">
        <v>82.827582</v>
      </c>
      <c r="D289" s="133">
        <v>0.692</v>
      </c>
      <c r="E289" s="133">
        <v>11.944521</v>
      </c>
    </row>
    <row r="290" s="1" customFormat="1" ht="19.5" customHeight="1" spans="1:5">
      <c r="A290" s="119" t="s">
        <v>604</v>
      </c>
      <c r="B290" s="133">
        <v>7.104124</v>
      </c>
      <c r="C290" s="133"/>
      <c r="D290" s="133">
        <v>7.104124</v>
      </c>
      <c r="E290" s="133"/>
    </row>
    <row r="291" s="1" customFormat="1" ht="19.5" customHeight="1" spans="1:5">
      <c r="A291" s="119" t="s">
        <v>606</v>
      </c>
      <c r="B291" s="133">
        <v>5.0556</v>
      </c>
      <c r="C291" s="133"/>
      <c r="D291" s="133">
        <v>5.0556</v>
      </c>
      <c r="E291" s="133"/>
    </row>
    <row r="292" s="1" customFormat="1" ht="19.5" customHeight="1" spans="1:5">
      <c r="A292" s="117" t="s">
        <v>936</v>
      </c>
      <c r="B292" s="132">
        <v>60.186838</v>
      </c>
      <c r="C292" s="132">
        <v>45.083066</v>
      </c>
      <c r="D292" s="132">
        <v>6.728139</v>
      </c>
      <c r="E292" s="132">
        <v>8.375633</v>
      </c>
    </row>
    <row r="293" s="1" customFormat="1" ht="19.5" customHeight="1" spans="1:5">
      <c r="A293" s="119" t="s">
        <v>387</v>
      </c>
      <c r="B293" s="133">
        <v>4.176439</v>
      </c>
      <c r="C293" s="133">
        <v>4.176439</v>
      </c>
      <c r="D293" s="133"/>
      <c r="E293" s="133"/>
    </row>
    <row r="294" s="1" customFormat="1" ht="19.5" customHeight="1" spans="1:5">
      <c r="A294" s="119" t="s">
        <v>465</v>
      </c>
      <c r="B294" s="133">
        <v>2.088219</v>
      </c>
      <c r="C294" s="133">
        <v>2.088219</v>
      </c>
      <c r="D294" s="133"/>
      <c r="E294" s="133"/>
    </row>
    <row r="295" s="1" customFormat="1" ht="19.5" customHeight="1" spans="1:5">
      <c r="A295" s="119" t="s">
        <v>512</v>
      </c>
      <c r="B295" s="133">
        <v>48.034041</v>
      </c>
      <c r="C295" s="133">
        <v>38.818408</v>
      </c>
      <c r="D295" s="133">
        <v>0.84</v>
      </c>
      <c r="E295" s="133">
        <v>8.375633</v>
      </c>
    </row>
    <row r="296" s="1" customFormat="1" ht="19.5" customHeight="1" spans="1:5">
      <c r="A296" s="119" t="s">
        <v>604</v>
      </c>
      <c r="B296" s="133">
        <v>3.380139</v>
      </c>
      <c r="C296" s="133"/>
      <c r="D296" s="133">
        <v>3.380139</v>
      </c>
      <c r="E296" s="133"/>
    </row>
    <row r="297" s="1" customFormat="1" ht="19.5" customHeight="1" spans="1:5">
      <c r="A297" s="119" t="s">
        <v>606</v>
      </c>
      <c r="B297" s="133">
        <v>2.508</v>
      </c>
      <c r="C297" s="133"/>
      <c r="D297" s="133">
        <v>2.508</v>
      </c>
      <c r="E297" s="133"/>
    </row>
    <row r="298" s="1" customFormat="1" ht="19.5" customHeight="1" spans="1:5">
      <c r="A298" s="117" t="s">
        <v>937</v>
      </c>
      <c r="B298" s="132">
        <v>1853.517015</v>
      </c>
      <c r="C298" s="132">
        <v>1755.705151</v>
      </c>
      <c r="D298" s="132">
        <v>59.832878</v>
      </c>
      <c r="E298" s="132">
        <v>37.978986</v>
      </c>
    </row>
    <row r="299" s="1" customFormat="1" ht="19.5" customHeight="1" spans="1:5">
      <c r="A299" s="119" t="s">
        <v>385</v>
      </c>
      <c r="B299" s="133">
        <v>11.3261</v>
      </c>
      <c r="C299" s="133"/>
      <c r="D299" s="133">
        <v>11.3261</v>
      </c>
      <c r="E299" s="133"/>
    </row>
    <row r="300" s="1" customFormat="1" ht="19.5" customHeight="1" spans="1:5">
      <c r="A300" s="119" t="s">
        <v>387</v>
      </c>
      <c r="B300" s="133">
        <v>30.311698</v>
      </c>
      <c r="C300" s="133">
        <v>30.311698</v>
      </c>
      <c r="D300" s="133"/>
      <c r="E300" s="133"/>
    </row>
    <row r="301" s="1" customFormat="1" ht="19.5" customHeight="1" spans="1:5">
      <c r="A301" s="119" t="s">
        <v>465</v>
      </c>
      <c r="B301" s="133">
        <v>15.155849</v>
      </c>
      <c r="C301" s="133">
        <v>15.155849</v>
      </c>
      <c r="D301" s="133"/>
      <c r="E301" s="133"/>
    </row>
    <row r="302" s="1" customFormat="1" ht="19.5" customHeight="1" spans="1:5">
      <c r="A302" s="119" t="s">
        <v>512</v>
      </c>
      <c r="B302" s="133">
        <v>1754.48259</v>
      </c>
      <c r="C302" s="133">
        <v>1710.237604</v>
      </c>
      <c r="D302" s="133">
        <v>6.266</v>
      </c>
      <c r="E302" s="133">
        <v>37.978986</v>
      </c>
    </row>
    <row r="303" s="1" customFormat="1" ht="19.5" customHeight="1" spans="1:5">
      <c r="A303" s="119" t="s">
        <v>604</v>
      </c>
      <c r="B303" s="133">
        <v>24.537178</v>
      </c>
      <c r="C303" s="133"/>
      <c r="D303" s="133">
        <v>24.537178</v>
      </c>
      <c r="E303" s="133"/>
    </row>
    <row r="304" s="1" customFormat="1" ht="19.5" customHeight="1" spans="1:5">
      <c r="A304" s="119" t="s">
        <v>606</v>
      </c>
      <c r="B304" s="133">
        <v>17.7036</v>
      </c>
      <c r="C304" s="133"/>
      <c r="D304" s="133">
        <v>17.7036</v>
      </c>
      <c r="E304" s="133"/>
    </row>
    <row r="305" s="1" customFormat="1" ht="19.5" customHeight="1" spans="1:5">
      <c r="A305" s="117" t="s">
        <v>938</v>
      </c>
      <c r="B305" s="132">
        <v>494.099486</v>
      </c>
      <c r="C305" s="132">
        <v>437.200174</v>
      </c>
      <c r="D305" s="132">
        <v>33.63698</v>
      </c>
      <c r="E305" s="132">
        <v>23.262332</v>
      </c>
    </row>
    <row r="306" s="1" customFormat="1" ht="19.5" customHeight="1" spans="1:5">
      <c r="A306" s="119" t="s">
        <v>387</v>
      </c>
      <c r="B306" s="133">
        <v>24.356544</v>
      </c>
      <c r="C306" s="133">
        <v>24.356544</v>
      </c>
      <c r="D306" s="133"/>
      <c r="E306" s="133"/>
    </row>
    <row r="307" s="1" customFormat="1" ht="19.5" customHeight="1" spans="1:5">
      <c r="A307" s="119" t="s">
        <v>465</v>
      </c>
      <c r="B307" s="133">
        <v>12.178272</v>
      </c>
      <c r="C307" s="133">
        <v>12.178272</v>
      </c>
      <c r="D307" s="133"/>
      <c r="E307" s="133"/>
    </row>
    <row r="308" s="1" customFormat="1" ht="19.5" customHeight="1" spans="1:5">
      <c r="A308" s="119" t="s">
        <v>512</v>
      </c>
      <c r="B308" s="133">
        <v>426.28369</v>
      </c>
      <c r="C308" s="133">
        <v>400.665358</v>
      </c>
      <c r="D308" s="133">
        <v>2.356</v>
      </c>
      <c r="E308" s="133">
        <v>23.262332</v>
      </c>
    </row>
    <row r="309" s="1" customFormat="1" ht="19.5" customHeight="1" spans="1:5">
      <c r="A309" s="119" t="s">
        <v>604</v>
      </c>
      <c r="B309" s="133">
        <v>19.71298</v>
      </c>
      <c r="C309" s="133"/>
      <c r="D309" s="133">
        <v>19.71298</v>
      </c>
      <c r="E309" s="133"/>
    </row>
    <row r="310" s="1" customFormat="1" ht="19.5" customHeight="1" spans="1:5">
      <c r="A310" s="119" t="s">
        <v>606</v>
      </c>
      <c r="B310" s="133">
        <v>11.568</v>
      </c>
      <c r="C310" s="133"/>
      <c r="D310" s="133">
        <v>11.568</v>
      </c>
      <c r="E310" s="133"/>
    </row>
    <row r="311" s="1" customFormat="1" ht="19.5" customHeight="1" spans="1:5">
      <c r="A311" s="117" t="s">
        <v>939</v>
      </c>
      <c r="B311" s="132">
        <v>82.758578</v>
      </c>
      <c r="C311" s="132">
        <v>68.038434</v>
      </c>
      <c r="D311" s="132">
        <v>11.406176</v>
      </c>
      <c r="E311" s="132">
        <v>3.313968</v>
      </c>
    </row>
    <row r="312" s="1" customFormat="1" ht="19.5" customHeight="1" spans="1:5">
      <c r="A312" s="119" t="s">
        <v>387</v>
      </c>
      <c r="B312" s="133">
        <v>4.847456</v>
      </c>
      <c r="C312" s="133">
        <v>4.847456</v>
      </c>
      <c r="D312" s="133"/>
      <c r="E312" s="133"/>
    </row>
    <row r="313" s="1" customFormat="1" ht="19.5" customHeight="1" spans="1:5">
      <c r="A313" s="119" t="s">
        <v>463</v>
      </c>
      <c r="B313" s="133">
        <v>2.423728</v>
      </c>
      <c r="C313" s="133">
        <v>2.423728</v>
      </c>
      <c r="D313" s="133"/>
      <c r="E313" s="133"/>
    </row>
    <row r="314" s="1" customFormat="1" ht="19.5" customHeight="1" spans="1:5">
      <c r="A314" s="119" t="s">
        <v>467</v>
      </c>
      <c r="B314" s="133">
        <v>1.093085</v>
      </c>
      <c r="C314" s="133">
        <v>1.093085</v>
      </c>
      <c r="D314" s="133"/>
      <c r="E314" s="133"/>
    </row>
    <row r="315" s="1" customFormat="1" ht="19.5" customHeight="1" spans="1:5">
      <c r="A315" s="119" t="s">
        <v>604</v>
      </c>
      <c r="B315" s="133">
        <v>3.923376</v>
      </c>
      <c r="C315" s="133"/>
      <c r="D315" s="133">
        <v>3.923376</v>
      </c>
      <c r="E315" s="133"/>
    </row>
    <row r="316" s="1" customFormat="1" ht="19.5" customHeight="1" spans="1:5">
      <c r="A316" s="119" t="s">
        <v>606</v>
      </c>
      <c r="B316" s="133">
        <v>3.1248</v>
      </c>
      <c r="C316" s="133"/>
      <c r="D316" s="133">
        <v>3.1248</v>
      </c>
      <c r="E316" s="133"/>
    </row>
    <row r="317" s="1" customFormat="1" ht="19.5" customHeight="1" spans="1:5">
      <c r="A317" s="119" t="s">
        <v>630</v>
      </c>
      <c r="B317" s="133">
        <v>67.346133</v>
      </c>
      <c r="C317" s="133">
        <v>59.674165</v>
      </c>
      <c r="D317" s="133">
        <v>4.358</v>
      </c>
      <c r="E317" s="133">
        <v>3.313968</v>
      </c>
    </row>
    <row r="318" s="1" customFormat="1" ht="19.5" customHeight="1" spans="1:5">
      <c r="A318" s="117" t="s">
        <v>940</v>
      </c>
      <c r="B318" s="132">
        <v>1762.125897</v>
      </c>
      <c r="C318" s="132">
        <v>1539.136736</v>
      </c>
      <c r="D318" s="132">
        <v>136.416429</v>
      </c>
      <c r="E318" s="132">
        <v>86.572732</v>
      </c>
    </row>
    <row r="319" s="1" customFormat="1" ht="19.5" customHeight="1" spans="1:5">
      <c r="A319" s="117" t="s">
        <v>941</v>
      </c>
      <c r="B319" s="132">
        <v>408.729874</v>
      </c>
      <c r="C319" s="132">
        <v>346.07385</v>
      </c>
      <c r="D319" s="132">
        <v>51.537085</v>
      </c>
      <c r="E319" s="132">
        <v>11.118939</v>
      </c>
    </row>
    <row r="320" s="1" customFormat="1" ht="19.5" customHeight="1" spans="1:5">
      <c r="A320" s="119" t="s">
        <v>387</v>
      </c>
      <c r="B320" s="133">
        <v>25.189067</v>
      </c>
      <c r="C320" s="133">
        <v>25.189067</v>
      </c>
      <c r="D320" s="133"/>
      <c r="E320" s="133"/>
    </row>
    <row r="321" s="1" customFormat="1" ht="19.5" customHeight="1" spans="1:5">
      <c r="A321" s="119" t="s">
        <v>463</v>
      </c>
      <c r="B321" s="133">
        <v>12.594534</v>
      </c>
      <c r="C321" s="133">
        <v>12.594534</v>
      </c>
      <c r="D321" s="133"/>
      <c r="E321" s="133"/>
    </row>
    <row r="322" s="1" customFormat="1" ht="19.5" customHeight="1" spans="1:5">
      <c r="A322" s="119" t="s">
        <v>467</v>
      </c>
      <c r="B322" s="133">
        <v>2.503294</v>
      </c>
      <c r="C322" s="133">
        <v>2.503294</v>
      </c>
      <c r="D322" s="133"/>
      <c r="E322" s="133"/>
    </row>
    <row r="323" s="1" customFormat="1" ht="19.5" customHeight="1" spans="1:5">
      <c r="A323" s="119" t="s">
        <v>571</v>
      </c>
      <c r="B323" s="133">
        <v>332.381894</v>
      </c>
      <c r="C323" s="133">
        <v>305.786955</v>
      </c>
      <c r="D323" s="133">
        <v>15.476</v>
      </c>
      <c r="E323" s="133">
        <v>11.118939</v>
      </c>
    </row>
    <row r="324" s="1" customFormat="1" ht="19.5" customHeight="1" spans="1:5">
      <c r="A324" s="119" t="s">
        <v>604</v>
      </c>
      <c r="B324" s="133">
        <v>20.387885</v>
      </c>
      <c r="C324" s="133"/>
      <c r="D324" s="133">
        <v>20.387885</v>
      </c>
      <c r="E324" s="133"/>
    </row>
    <row r="325" s="1" customFormat="1" ht="19.5" customHeight="1" spans="1:5">
      <c r="A325" s="119" t="s">
        <v>606</v>
      </c>
      <c r="B325" s="133">
        <v>15.6732</v>
      </c>
      <c r="C325" s="133"/>
      <c r="D325" s="133">
        <v>15.6732</v>
      </c>
      <c r="E325" s="133"/>
    </row>
    <row r="326" s="1" customFormat="1" ht="19.5" customHeight="1" spans="1:5">
      <c r="A326" s="117" t="s">
        <v>942</v>
      </c>
      <c r="B326" s="132">
        <v>688.362084</v>
      </c>
      <c r="C326" s="132">
        <v>651.712084</v>
      </c>
      <c r="D326" s="132">
        <v>28.65</v>
      </c>
      <c r="E326" s="132">
        <v>8</v>
      </c>
    </row>
    <row r="327" s="1" customFormat="1" ht="19.5" customHeight="1" spans="1:5">
      <c r="A327" s="119" t="s">
        <v>387</v>
      </c>
      <c r="B327" s="133">
        <v>33.007323</v>
      </c>
      <c r="C327" s="133">
        <v>33.007323</v>
      </c>
      <c r="D327" s="133"/>
      <c r="E327" s="133"/>
    </row>
    <row r="328" s="1" customFormat="1" ht="19.5" customHeight="1" spans="1:5">
      <c r="A328" s="119" t="s">
        <v>465</v>
      </c>
      <c r="B328" s="133">
        <v>16.503662</v>
      </c>
      <c r="C328" s="133">
        <v>16.503662</v>
      </c>
      <c r="D328" s="133"/>
      <c r="E328" s="133"/>
    </row>
    <row r="329" s="1" customFormat="1" ht="19.5" customHeight="1" spans="1:5">
      <c r="A329" s="119" t="s">
        <v>577</v>
      </c>
      <c r="B329" s="133">
        <v>619.261099</v>
      </c>
      <c r="C329" s="133">
        <v>602.201099</v>
      </c>
      <c r="D329" s="133">
        <v>9.06</v>
      </c>
      <c r="E329" s="133">
        <v>8</v>
      </c>
    </row>
    <row r="330" s="1" customFormat="1" ht="19.5" customHeight="1" spans="1:5">
      <c r="A330" s="119" t="s">
        <v>606</v>
      </c>
      <c r="B330" s="133">
        <v>19.59</v>
      </c>
      <c r="C330" s="133"/>
      <c r="D330" s="133">
        <v>19.59</v>
      </c>
      <c r="E330" s="133"/>
    </row>
    <row r="331" s="1" customFormat="1" ht="19.5" customHeight="1" spans="1:5">
      <c r="A331" s="117" t="s">
        <v>943</v>
      </c>
      <c r="B331" s="132">
        <v>665.033939</v>
      </c>
      <c r="C331" s="132">
        <v>541.350802</v>
      </c>
      <c r="D331" s="132">
        <v>56.229344</v>
      </c>
      <c r="E331" s="132">
        <v>67.453793</v>
      </c>
    </row>
    <row r="332" s="1" customFormat="1" ht="19.5" customHeight="1" spans="1:5">
      <c r="A332" s="119" t="s">
        <v>387</v>
      </c>
      <c r="B332" s="133">
        <v>42.977115</v>
      </c>
      <c r="C332" s="133">
        <v>42.977115</v>
      </c>
      <c r="D332" s="133"/>
      <c r="E332" s="133"/>
    </row>
    <row r="333" s="1" customFormat="1" ht="19.5" customHeight="1" spans="1:5">
      <c r="A333" s="119" t="s">
        <v>465</v>
      </c>
      <c r="B333" s="133">
        <v>21.488558</v>
      </c>
      <c r="C333" s="133">
        <v>21.488558</v>
      </c>
      <c r="D333" s="133"/>
      <c r="E333" s="133"/>
    </row>
    <row r="334" s="1" customFormat="1" ht="19.5" customHeight="1" spans="1:5">
      <c r="A334" s="119" t="s">
        <v>575</v>
      </c>
      <c r="B334" s="133">
        <v>548.686922</v>
      </c>
      <c r="C334" s="133">
        <v>476.885129</v>
      </c>
      <c r="D334" s="133">
        <v>4.348</v>
      </c>
      <c r="E334" s="133">
        <v>67.453793</v>
      </c>
    </row>
    <row r="335" s="1" customFormat="1" ht="19.5" customHeight="1" spans="1:5">
      <c r="A335" s="119" t="s">
        <v>604</v>
      </c>
      <c r="B335" s="133">
        <v>34.783644</v>
      </c>
      <c r="C335" s="133"/>
      <c r="D335" s="133">
        <v>34.783644</v>
      </c>
      <c r="E335" s="133"/>
    </row>
    <row r="336" s="1" customFormat="1" ht="19.5" customHeight="1" spans="1:5">
      <c r="A336" s="119" t="s">
        <v>606</v>
      </c>
      <c r="B336" s="133">
        <v>17.0977</v>
      </c>
      <c r="C336" s="133"/>
      <c r="D336" s="133">
        <v>17.0977</v>
      </c>
      <c r="E336" s="133"/>
    </row>
    <row r="337" s="1" customFormat="1" ht="19.5" customHeight="1" spans="1:5">
      <c r="A337" s="117" t="s">
        <v>944</v>
      </c>
      <c r="B337" s="132">
        <v>367.769158</v>
      </c>
      <c r="C337" s="132">
        <v>290.654162</v>
      </c>
      <c r="D337" s="132">
        <v>56.045324</v>
      </c>
      <c r="E337" s="132">
        <v>21.069672</v>
      </c>
    </row>
    <row r="338" s="1" customFormat="1" ht="19.5" customHeight="1" spans="1:5">
      <c r="A338" s="117" t="s">
        <v>945</v>
      </c>
      <c r="B338" s="132">
        <v>367.769158</v>
      </c>
      <c r="C338" s="132">
        <v>290.654162</v>
      </c>
      <c r="D338" s="132">
        <v>56.045324</v>
      </c>
      <c r="E338" s="132">
        <v>21.069672</v>
      </c>
    </row>
    <row r="339" s="1" customFormat="1" ht="19.5" customHeight="1" spans="1:5">
      <c r="A339" s="119" t="s">
        <v>152</v>
      </c>
      <c r="B339" s="133">
        <v>294.46558</v>
      </c>
      <c r="C339" s="133">
        <v>249.135908</v>
      </c>
      <c r="D339" s="133">
        <v>24.26</v>
      </c>
      <c r="E339" s="133">
        <v>21.069672</v>
      </c>
    </row>
    <row r="340" s="1" customFormat="1" ht="19.5" customHeight="1" spans="1:5">
      <c r="A340" s="119" t="s">
        <v>387</v>
      </c>
      <c r="B340" s="133">
        <v>25.082784</v>
      </c>
      <c r="C340" s="133">
        <v>25.082784</v>
      </c>
      <c r="D340" s="133"/>
      <c r="E340" s="133"/>
    </row>
    <row r="341" s="1" customFormat="1" ht="19.5" customHeight="1" spans="1:5">
      <c r="A341" s="119" t="s">
        <v>463</v>
      </c>
      <c r="B341" s="133">
        <v>12.541392</v>
      </c>
      <c r="C341" s="133">
        <v>12.541392</v>
      </c>
      <c r="D341" s="133"/>
      <c r="E341" s="133"/>
    </row>
    <row r="342" s="1" customFormat="1" ht="19.5" customHeight="1" spans="1:5">
      <c r="A342" s="119" t="s">
        <v>467</v>
      </c>
      <c r="B342" s="133">
        <v>3.894078</v>
      </c>
      <c r="C342" s="133">
        <v>3.894078</v>
      </c>
      <c r="D342" s="133"/>
      <c r="E342" s="133"/>
    </row>
    <row r="343" s="1" customFormat="1" ht="19.5" customHeight="1" spans="1:5">
      <c r="A343" s="119" t="s">
        <v>604</v>
      </c>
      <c r="B343" s="133">
        <v>20.307324</v>
      </c>
      <c r="C343" s="133"/>
      <c r="D343" s="133">
        <v>20.307324</v>
      </c>
      <c r="E343" s="133"/>
    </row>
    <row r="344" s="1" customFormat="1" ht="19.5" customHeight="1" spans="1:5">
      <c r="A344" s="119" t="s">
        <v>606</v>
      </c>
      <c r="B344" s="133">
        <v>11.478</v>
      </c>
      <c r="C344" s="133"/>
      <c r="D344" s="133">
        <v>11.478</v>
      </c>
      <c r="E344" s="133"/>
    </row>
    <row r="345" s="1" customFormat="1" ht="19.5" customHeight="1" spans="1:5">
      <c r="A345" s="117" t="s">
        <v>946</v>
      </c>
      <c r="B345" s="132">
        <v>1096.546753</v>
      </c>
      <c r="C345" s="132">
        <v>1002.749192</v>
      </c>
      <c r="D345" s="132">
        <v>56.259022</v>
      </c>
      <c r="E345" s="132">
        <v>37.538539</v>
      </c>
    </row>
    <row r="346" s="1" customFormat="1" ht="19.5" customHeight="1" spans="1:5">
      <c r="A346" s="117" t="s">
        <v>947</v>
      </c>
      <c r="B346" s="132">
        <v>1096.546753</v>
      </c>
      <c r="C346" s="132">
        <v>1002.749192</v>
      </c>
      <c r="D346" s="132">
        <v>56.259022</v>
      </c>
      <c r="E346" s="132">
        <v>37.538539</v>
      </c>
    </row>
    <row r="347" s="1" customFormat="1" ht="19.5" customHeight="1" spans="1:5">
      <c r="A347" s="119" t="s">
        <v>387</v>
      </c>
      <c r="B347" s="133">
        <v>34.403735</v>
      </c>
      <c r="C347" s="133">
        <v>34.403735</v>
      </c>
      <c r="D347" s="133"/>
      <c r="E347" s="133"/>
    </row>
    <row r="348" s="1" customFormat="1" ht="19.5" customHeight="1" spans="1:5">
      <c r="A348" s="119" t="s">
        <v>463</v>
      </c>
      <c r="B348" s="133">
        <v>17.201867</v>
      </c>
      <c r="C348" s="133">
        <v>17.201867</v>
      </c>
      <c r="D348" s="133"/>
      <c r="E348" s="133"/>
    </row>
    <row r="349" s="1" customFormat="1" ht="19.5" customHeight="1" spans="1:5">
      <c r="A349" s="119" t="s">
        <v>467</v>
      </c>
      <c r="B349" s="133">
        <v>2.75138</v>
      </c>
      <c r="C349" s="133">
        <v>2.75138</v>
      </c>
      <c r="D349" s="133"/>
      <c r="E349" s="133"/>
    </row>
    <row r="350" s="1" customFormat="1" ht="19.5" customHeight="1" spans="1:5">
      <c r="A350" s="119" t="s">
        <v>604</v>
      </c>
      <c r="B350" s="133">
        <v>28.406622</v>
      </c>
      <c r="C350" s="133"/>
      <c r="D350" s="133">
        <v>28.406622</v>
      </c>
      <c r="E350" s="133"/>
    </row>
    <row r="351" s="1" customFormat="1" ht="19.5" customHeight="1" spans="1:5">
      <c r="A351" s="119" t="s">
        <v>606</v>
      </c>
      <c r="B351" s="133">
        <v>13.4904</v>
      </c>
      <c r="C351" s="133"/>
      <c r="D351" s="133">
        <v>13.4904</v>
      </c>
      <c r="E351" s="133"/>
    </row>
    <row r="352" s="1" customFormat="1" ht="19.5" customHeight="1" spans="1:5">
      <c r="A352" s="119" t="s">
        <v>616</v>
      </c>
      <c r="B352" s="133">
        <v>380.367749</v>
      </c>
      <c r="C352" s="133">
        <v>328.46721</v>
      </c>
      <c r="D352" s="133">
        <v>14.362</v>
      </c>
      <c r="E352" s="133">
        <v>37.538539</v>
      </c>
    </row>
    <row r="353" s="1" customFormat="1" ht="19.5" customHeight="1" spans="1:5">
      <c r="A353" s="119" t="s">
        <v>625</v>
      </c>
      <c r="B353" s="133">
        <v>323</v>
      </c>
      <c r="C353" s="133">
        <v>323</v>
      </c>
      <c r="D353" s="133"/>
      <c r="E353" s="133"/>
    </row>
    <row r="354" s="1" customFormat="1" ht="19.5" customHeight="1" spans="1:5">
      <c r="A354" s="119" t="s">
        <v>627</v>
      </c>
      <c r="B354" s="133">
        <v>296.925</v>
      </c>
      <c r="C354" s="133">
        <v>296.925</v>
      </c>
      <c r="D354" s="133"/>
      <c r="E354" s="133"/>
    </row>
    <row r="355" s="1" customFormat="1" ht="19.5" customHeight="1" spans="1:5">
      <c r="A355" s="117" t="s">
        <v>948</v>
      </c>
      <c r="B355" s="132">
        <v>1669.088214</v>
      </c>
      <c r="C355" s="132">
        <v>1195.20121</v>
      </c>
      <c r="D355" s="132">
        <v>172.690715</v>
      </c>
      <c r="E355" s="132">
        <v>301.196289</v>
      </c>
    </row>
    <row r="356" s="1" customFormat="1" ht="19.5" customHeight="1" spans="1:5">
      <c r="A356" s="117" t="s">
        <v>949</v>
      </c>
      <c r="B356" s="132">
        <v>1669.088214</v>
      </c>
      <c r="C356" s="132">
        <v>1195.20121</v>
      </c>
      <c r="D356" s="132">
        <v>172.690715</v>
      </c>
      <c r="E356" s="132">
        <v>301.196289</v>
      </c>
    </row>
    <row r="357" s="1" customFormat="1" ht="19.5" customHeight="1" spans="1:5">
      <c r="A357" s="119" t="s">
        <v>314</v>
      </c>
      <c r="B357" s="133">
        <v>1330.315241</v>
      </c>
      <c r="C357" s="133">
        <v>1016.942952</v>
      </c>
      <c r="D357" s="133">
        <v>12.176</v>
      </c>
      <c r="E357" s="133">
        <v>301.196289</v>
      </c>
    </row>
    <row r="358" s="1" customFormat="1" ht="19.5" customHeight="1" spans="1:5">
      <c r="A358" s="119" t="s">
        <v>387</v>
      </c>
      <c r="B358" s="133">
        <v>118.838839</v>
      </c>
      <c r="C358" s="133">
        <v>118.838839</v>
      </c>
      <c r="D358" s="133"/>
      <c r="E358" s="133"/>
    </row>
    <row r="359" s="1" customFormat="1" ht="19.5" customHeight="1" spans="1:5">
      <c r="A359" s="119" t="s">
        <v>465</v>
      </c>
      <c r="B359" s="133">
        <v>59.419419</v>
      </c>
      <c r="C359" s="133">
        <v>59.419419</v>
      </c>
      <c r="D359" s="133"/>
      <c r="E359" s="133"/>
    </row>
    <row r="360" s="1" customFormat="1" ht="19.5" customHeight="1" spans="1:5">
      <c r="A360" s="119" t="s">
        <v>604</v>
      </c>
      <c r="B360" s="133">
        <v>96.164715</v>
      </c>
      <c r="C360" s="133"/>
      <c r="D360" s="133">
        <v>96.164715</v>
      </c>
      <c r="E360" s="133"/>
    </row>
    <row r="361" s="1" customFormat="1" ht="19.5" customHeight="1" spans="1:5">
      <c r="A361" s="119" t="s">
        <v>606</v>
      </c>
      <c r="B361" s="133">
        <v>64.35</v>
      </c>
      <c r="C361" s="133"/>
      <c r="D361" s="133">
        <v>64.35</v>
      </c>
      <c r="E361" s="133"/>
    </row>
    <row r="362" s="1" customFormat="1" ht="19.5" customHeight="1" spans="1:5">
      <c r="A362" s="117" t="s">
        <v>950</v>
      </c>
      <c r="B362" s="132">
        <v>35766.309144</v>
      </c>
      <c r="C362" s="132">
        <v>29130.296149</v>
      </c>
      <c r="D362" s="132">
        <v>4700.661528</v>
      </c>
      <c r="E362" s="132">
        <v>1935.351467</v>
      </c>
    </row>
    <row r="363" s="1" customFormat="1" ht="19.5" customHeight="1" spans="1:5">
      <c r="A363" s="117" t="s">
        <v>951</v>
      </c>
      <c r="B363" s="132">
        <v>828.414658</v>
      </c>
      <c r="C363" s="132">
        <v>597.24814</v>
      </c>
      <c r="D363" s="132">
        <v>162.558246</v>
      </c>
      <c r="E363" s="132">
        <v>68.608272</v>
      </c>
    </row>
    <row r="364" s="1" customFormat="1" ht="19.5" customHeight="1" spans="1:5">
      <c r="A364" s="119" t="s">
        <v>298</v>
      </c>
      <c r="B364" s="133">
        <v>277.5319</v>
      </c>
      <c r="C364" s="133">
        <v>245.4399</v>
      </c>
      <c r="D364" s="133">
        <v>10.692</v>
      </c>
      <c r="E364" s="133">
        <v>21.4</v>
      </c>
    </row>
    <row r="365" s="1" customFormat="1" ht="19.5" customHeight="1" spans="1:5">
      <c r="A365" s="119" t="s">
        <v>300</v>
      </c>
      <c r="B365" s="133">
        <v>305.958843</v>
      </c>
      <c r="C365" s="133">
        <v>267.992971</v>
      </c>
      <c r="D365" s="133">
        <v>9.882</v>
      </c>
      <c r="E365" s="133">
        <v>28.083872</v>
      </c>
    </row>
    <row r="366" s="1" customFormat="1" ht="19.5" customHeight="1" spans="1:5">
      <c r="A366" s="119" t="s">
        <v>305</v>
      </c>
      <c r="B366" s="133">
        <v>28.8744</v>
      </c>
      <c r="C366" s="133"/>
      <c r="D366" s="133">
        <v>19.08</v>
      </c>
      <c r="E366" s="133">
        <v>9.7944</v>
      </c>
    </row>
    <row r="367" s="1" customFormat="1" ht="19.5" customHeight="1" spans="1:5">
      <c r="A367" s="119" t="s">
        <v>307</v>
      </c>
      <c r="B367" s="133">
        <v>27.24</v>
      </c>
      <c r="C367" s="133"/>
      <c r="D367" s="133">
        <v>18</v>
      </c>
      <c r="E367" s="133">
        <v>9.24</v>
      </c>
    </row>
    <row r="368" s="1" customFormat="1" ht="19.5" customHeight="1" spans="1:5">
      <c r="A368" s="119" t="s">
        <v>385</v>
      </c>
      <c r="B368" s="133">
        <v>21.724</v>
      </c>
      <c r="C368" s="133"/>
      <c r="D368" s="133">
        <v>21.634</v>
      </c>
      <c r="E368" s="133">
        <v>0.09</v>
      </c>
    </row>
    <row r="369" s="1" customFormat="1" ht="19.5" customHeight="1" spans="1:5">
      <c r="A369" s="119" t="s">
        <v>387</v>
      </c>
      <c r="B369" s="133">
        <v>53.596352</v>
      </c>
      <c r="C369" s="133">
        <v>53.596352</v>
      </c>
      <c r="D369" s="133"/>
      <c r="E369" s="133"/>
    </row>
    <row r="370" s="1" customFormat="1" ht="19.5" customHeight="1" spans="1:5">
      <c r="A370" s="119" t="s">
        <v>465</v>
      </c>
      <c r="B370" s="133">
        <v>26.798176</v>
      </c>
      <c r="C370" s="133">
        <v>26.798176</v>
      </c>
      <c r="D370" s="133"/>
      <c r="E370" s="133"/>
    </row>
    <row r="371" s="1" customFormat="1" ht="19.5" customHeight="1" spans="1:5">
      <c r="A371" s="119" t="s">
        <v>467</v>
      </c>
      <c r="B371" s="133">
        <v>3.420741</v>
      </c>
      <c r="C371" s="133">
        <v>3.420741</v>
      </c>
      <c r="D371" s="133"/>
      <c r="E371" s="133"/>
    </row>
    <row r="372" s="1" customFormat="1" ht="19.5" customHeight="1" spans="1:5">
      <c r="A372" s="119" t="s">
        <v>604</v>
      </c>
      <c r="B372" s="133">
        <v>50.287046</v>
      </c>
      <c r="C372" s="133"/>
      <c r="D372" s="133">
        <v>50.287046</v>
      </c>
      <c r="E372" s="133"/>
    </row>
    <row r="373" s="1" customFormat="1" ht="19.5" customHeight="1" spans="1:5">
      <c r="A373" s="119" t="s">
        <v>606</v>
      </c>
      <c r="B373" s="133">
        <v>32.9832</v>
      </c>
      <c r="C373" s="133"/>
      <c r="D373" s="133">
        <v>32.9832</v>
      </c>
      <c r="E373" s="133"/>
    </row>
    <row r="374" s="1" customFormat="1" ht="19.5" customHeight="1" spans="1:5">
      <c r="A374" s="117" t="s">
        <v>952</v>
      </c>
      <c r="B374" s="132">
        <v>217.646987</v>
      </c>
      <c r="C374" s="132">
        <v>124.739188</v>
      </c>
      <c r="D374" s="132">
        <v>15.529295</v>
      </c>
      <c r="E374" s="132">
        <v>77.378504</v>
      </c>
    </row>
    <row r="375" s="1" customFormat="1" ht="19.5" customHeight="1" spans="1:5">
      <c r="A375" s="119" t="s">
        <v>355</v>
      </c>
      <c r="B375" s="133">
        <v>187.139644</v>
      </c>
      <c r="C375" s="133">
        <v>108.67714</v>
      </c>
      <c r="D375" s="133">
        <v>1.084</v>
      </c>
      <c r="E375" s="133">
        <v>77.378504</v>
      </c>
    </row>
    <row r="376" s="1" customFormat="1" ht="19.5" customHeight="1" spans="1:5">
      <c r="A376" s="119" t="s">
        <v>387</v>
      </c>
      <c r="B376" s="133">
        <v>10.708032</v>
      </c>
      <c r="C376" s="133">
        <v>10.708032</v>
      </c>
      <c r="D376" s="133"/>
      <c r="E376" s="133"/>
    </row>
    <row r="377" s="1" customFormat="1" ht="19.5" customHeight="1" spans="1:5">
      <c r="A377" s="119" t="s">
        <v>465</v>
      </c>
      <c r="B377" s="133">
        <v>5.354016</v>
      </c>
      <c r="C377" s="133">
        <v>5.354016</v>
      </c>
      <c r="D377" s="133"/>
      <c r="E377" s="133"/>
    </row>
    <row r="378" s="1" customFormat="1" ht="19.5" customHeight="1" spans="1:5">
      <c r="A378" s="119" t="s">
        <v>604</v>
      </c>
      <c r="B378" s="133">
        <v>8.664895</v>
      </c>
      <c r="C378" s="133"/>
      <c r="D378" s="133">
        <v>8.664895</v>
      </c>
      <c r="E378" s="133"/>
    </row>
    <row r="379" s="1" customFormat="1" ht="19.5" customHeight="1" spans="1:5">
      <c r="A379" s="119" t="s">
        <v>606</v>
      </c>
      <c r="B379" s="133">
        <v>5.7804</v>
      </c>
      <c r="C379" s="133"/>
      <c r="D379" s="133">
        <v>5.7804</v>
      </c>
      <c r="E379" s="133"/>
    </row>
    <row r="380" s="1" customFormat="1" ht="19.5" customHeight="1" spans="1:5">
      <c r="A380" s="117" t="s">
        <v>953</v>
      </c>
      <c r="B380" s="132">
        <v>560.532534</v>
      </c>
      <c r="C380" s="132">
        <v>431.028134</v>
      </c>
      <c r="D380" s="132">
        <v>60.200502</v>
      </c>
      <c r="E380" s="132">
        <v>69.303898</v>
      </c>
    </row>
    <row r="381" s="1" customFormat="1" ht="19.5" customHeight="1" spans="1:5">
      <c r="A381" s="119" t="s">
        <v>303</v>
      </c>
      <c r="B381" s="133">
        <v>427.586053</v>
      </c>
      <c r="C381" s="133">
        <v>353.862155</v>
      </c>
      <c r="D381" s="133">
        <v>4.42</v>
      </c>
      <c r="E381" s="133">
        <v>69.303898</v>
      </c>
    </row>
    <row r="382" s="1" customFormat="1" ht="19.5" customHeight="1" spans="1:5">
      <c r="A382" s="119" t="s">
        <v>387</v>
      </c>
      <c r="B382" s="133">
        <v>41.843986</v>
      </c>
      <c r="C382" s="133">
        <v>41.843986</v>
      </c>
      <c r="D382" s="133"/>
      <c r="E382" s="133"/>
    </row>
    <row r="383" s="1" customFormat="1" ht="19.5" customHeight="1" spans="1:5">
      <c r="A383" s="119" t="s">
        <v>393</v>
      </c>
      <c r="B383" s="133">
        <v>14.4</v>
      </c>
      <c r="C383" s="133">
        <v>14.4</v>
      </c>
      <c r="D383" s="133"/>
      <c r="E383" s="133"/>
    </row>
    <row r="384" s="1" customFormat="1" ht="19.5" customHeight="1" spans="1:5">
      <c r="A384" s="119" t="s">
        <v>465</v>
      </c>
      <c r="B384" s="133">
        <v>20.921993</v>
      </c>
      <c r="C384" s="133">
        <v>20.921993</v>
      </c>
      <c r="D384" s="133"/>
      <c r="E384" s="133"/>
    </row>
    <row r="385" s="1" customFormat="1" ht="19.5" customHeight="1" spans="1:5">
      <c r="A385" s="119" t="s">
        <v>604</v>
      </c>
      <c r="B385" s="133">
        <v>33.861302</v>
      </c>
      <c r="C385" s="133"/>
      <c r="D385" s="133">
        <v>33.861302</v>
      </c>
      <c r="E385" s="133"/>
    </row>
    <row r="386" s="1" customFormat="1" ht="19.5" customHeight="1" spans="1:5">
      <c r="A386" s="119" t="s">
        <v>606</v>
      </c>
      <c r="B386" s="133">
        <v>21.9192</v>
      </c>
      <c r="C386" s="133"/>
      <c r="D386" s="133">
        <v>21.9192</v>
      </c>
      <c r="E386" s="133"/>
    </row>
    <row r="387" s="1" customFormat="1" ht="19.5" customHeight="1" spans="1:5">
      <c r="A387" s="117" t="s">
        <v>954</v>
      </c>
      <c r="B387" s="132">
        <v>782.906455</v>
      </c>
      <c r="C387" s="132">
        <v>467.576149</v>
      </c>
      <c r="D387" s="132">
        <v>276.263586</v>
      </c>
      <c r="E387" s="132">
        <v>39.06672</v>
      </c>
    </row>
    <row r="388" s="1" customFormat="1" ht="19.5" customHeight="1" spans="1:5">
      <c r="A388" s="119" t="s">
        <v>303</v>
      </c>
      <c r="B388" s="133">
        <v>445.515404</v>
      </c>
      <c r="C388" s="133">
        <v>401.012684</v>
      </c>
      <c r="D388" s="133">
        <v>5.436</v>
      </c>
      <c r="E388" s="133">
        <v>39.06672</v>
      </c>
    </row>
    <row r="389" s="1" customFormat="1" ht="19.5" customHeight="1" spans="1:5">
      <c r="A389" s="119" t="s">
        <v>387</v>
      </c>
      <c r="B389" s="133">
        <v>44.375643</v>
      </c>
      <c r="C389" s="133">
        <v>44.375643</v>
      </c>
      <c r="D389" s="133"/>
      <c r="E389" s="133"/>
    </row>
    <row r="390" s="1" customFormat="1" ht="19.5" customHeight="1" spans="1:5">
      <c r="A390" s="119" t="s">
        <v>465</v>
      </c>
      <c r="B390" s="133">
        <v>22.187822</v>
      </c>
      <c r="C390" s="133">
        <v>22.187822</v>
      </c>
      <c r="D390" s="133"/>
      <c r="E390" s="133"/>
    </row>
    <row r="391" s="1" customFormat="1" ht="19.5" customHeight="1" spans="1:5">
      <c r="A391" s="119" t="s">
        <v>604</v>
      </c>
      <c r="B391" s="133">
        <v>35.914386</v>
      </c>
      <c r="C391" s="133"/>
      <c r="D391" s="133">
        <v>35.914386</v>
      </c>
      <c r="E391" s="133"/>
    </row>
    <row r="392" s="1" customFormat="1" ht="19.5" customHeight="1" spans="1:5">
      <c r="A392" s="119" t="s">
        <v>606</v>
      </c>
      <c r="B392" s="133">
        <v>234.9132</v>
      </c>
      <c r="C392" s="133"/>
      <c r="D392" s="133">
        <v>234.9132</v>
      </c>
      <c r="E392" s="133"/>
    </row>
    <row r="393" s="1" customFormat="1" ht="19.5" customHeight="1" spans="1:5">
      <c r="A393" s="117" t="s">
        <v>955</v>
      </c>
      <c r="B393" s="132">
        <v>287.119394</v>
      </c>
      <c r="C393" s="132">
        <v>211.575111</v>
      </c>
      <c r="D393" s="132">
        <v>34.327392</v>
      </c>
      <c r="E393" s="132">
        <v>41.216891</v>
      </c>
    </row>
    <row r="394" s="1" customFormat="1" ht="19.5" customHeight="1" spans="1:5">
      <c r="A394" s="119" t="s">
        <v>303</v>
      </c>
      <c r="B394" s="133">
        <v>234.141705</v>
      </c>
      <c r="C394" s="133">
        <v>183.894814</v>
      </c>
      <c r="D394" s="133">
        <v>9.03</v>
      </c>
      <c r="E394" s="133">
        <v>41.216891</v>
      </c>
    </row>
    <row r="395" s="1" customFormat="1" ht="19.5" customHeight="1" spans="1:5">
      <c r="A395" s="119" t="s">
        <v>387</v>
      </c>
      <c r="B395" s="133">
        <v>18.453531</v>
      </c>
      <c r="C395" s="133">
        <v>18.453531</v>
      </c>
      <c r="D395" s="133"/>
      <c r="E395" s="133"/>
    </row>
    <row r="396" s="1" customFormat="1" ht="19.5" customHeight="1" spans="1:5">
      <c r="A396" s="119" t="s">
        <v>465</v>
      </c>
      <c r="B396" s="133">
        <v>9.226766</v>
      </c>
      <c r="C396" s="133">
        <v>9.226766</v>
      </c>
      <c r="D396" s="133"/>
      <c r="E396" s="133"/>
    </row>
    <row r="397" s="1" customFormat="1" ht="19.5" customHeight="1" spans="1:5">
      <c r="A397" s="119" t="s">
        <v>604</v>
      </c>
      <c r="B397" s="133">
        <v>14.938992</v>
      </c>
      <c r="C397" s="133"/>
      <c r="D397" s="133">
        <v>14.938992</v>
      </c>
      <c r="E397" s="133"/>
    </row>
    <row r="398" s="1" customFormat="1" ht="19.5" customHeight="1" spans="1:5">
      <c r="A398" s="119" t="s">
        <v>606</v>
      </c>
      <c r="B398" s="133">
        <v>10.3584</v>
      </c>
      <c r="C398" s="133"/>
      <c r="D398" s="133">
        <v>10.3584</v>
      </c>
      <c r="E398" s="133"/>
    </row>
    <row r="399" s="1" customFormat="1" ht="19.5" customHeight="1" spans="1:5">
      <c r="A399" s="117" t="s">
        <v>956</v>
      </c>
      <c r="B399" s="132">
        <v>974.259845</v>
      </c>
      <c r="C399" s="132">
        <v>802.756478</v>
      </c>
      <c r="D399" s="132">
        <v>108.930309</v>
      </c>
      <c r="E399" s="132">
        <v>62.573058</v>
      </c>
    </row>
    <row r="400" s="1" customFormat="1" ht="19.5" customHeight="1" spans="1:5">
      <c r="A400" s="119" t="s">
        <v>305</v>
      </c>
      <c r="B400" s="133">
        <v>762.89304</v>
      </c>
      <c r="C400" s="133">
        <v>691.237982</v>
      </c>
      <c r="D400" s="133">
        <v>9.082</v>
      </c>
      <c r="E400" s="133">
        <v>62.573058</v>
      </c>
    </row>
    <row r="401" s="1" customFormat="1" ht="19.5" customHeight="1" spans="1:5">
      <c r="A401" s="119" t="s">
        <v>387</v>
      </c>
      <c r="B401" s="133">
        <v>74.345664</v>
      </c>
      <c r="C401" s="133">
        <v>74.345664</v>
      </c>
      <c r="D401" s="133"/>
      <c r="E401" s="133"/>
    </row>
    <row r="402" s="1" customFormat="1" ht="19.5" customHeight="1" spans="1:5">
      <c r="A402" s="119" t="s">
        <v>465</v>
      </c>
      <c r="B402" s="133">
        <v>37.172832</v>
      </c>
      <c r="C402" s="133">
        <v>37.172832</v>
      </c>
      <c r="D402" s="133"/>
      <c r="E402" s="133"/>
    </row>
    <row r="403" s="1" customFormat="1" ht="19.5" customHeight="1" spans="1:5">
      <c r="A403" s="119" t="s">
        <v>604</v>
      </c>
      <c r="B403" s="133">
        <v>61.585109</v>
      </c>
      <c r="C403" s="133"/>
      <c r="D403" s="133">
        <v>61.585109</v>
      </c>
      <c r="E403" s="133"/>
    </row>
    <row r="404" s="1" customFormat="1" ht="19.5" customHeight="1" spans="1:5">
      <c r="A404" s="119" t="s">
        <v>606</v>
      </c>
      <c r="B404" s="133">
        <v>38.2632</v>
      </c>
      <c r="C404" s="133"/>
      <c r="D404" s="133">
        <v>38.2632</v>
      </c>
      <c r="E404" s="133"/>
    </row>
    <row r="405" s="1" customFormat="1" ht="19.5" customHeight="1" spans="1:5">
      <c r="A405" s="117" t="s">
        <v>957</v>
      </c>
      <c r="B405" s="132">
        <v>1318.479715</v>
      </c>
      <c r="C405" s="132">
        <v>1105.193712</v>
      </c>
      <c r="D405" s="132">
        <v>154.560383</v>
      </c>
      <c r="E405" s="132">
        <v>58.72562</v>
      </c>
    </row>
    <row r="406" s="1" customFormat="1" ht="19.5" customHeight="1" spans="1:5">
      <c r="A406" s="119" t="s">
        <v>305</v>
      </c>
      <c r="B406" s="133">
        <v>1018.645935</v>
      </c>
      <c r="C406" s="133">
        <v>948.402315</v>
      </c>
      <c r="D406" s="133">
        <v>11.518</v>
      </c>
      <c r="E406" s="133">
        <v>58.72562</v>
      </c>
    </row>
    <row r="407" s="1" customFormat="1" ht="19.5" customHeight="1" spans="1:5">
      <c r="A407" s="119" t="s">
        <v>387</v>
      </c>
      <c r="B407" s="133">
        <v>104.527598</v>
      </c>
      <c r="C407" s="133">
        <v>104.527598</v>
      </c>
      <c r="D407" s="133"/>
      <c r="E407" s="133"/>
    </row>
    <row r="408" s="1" customFormat="1" ht="19.5" customHeight="1" spans="1:5">
      <c r="A408" s="119" t="s">
        <v>465</v>
      </c>
      <c r="B408" s="133">
        <v>52.263799</v>
      </c>
      <c r="C408" s="133">
        <v>52.263799</v>
      </c>
      <c r="D408" s="133"/>
      <c r="E408" s="133"/>
    </row>
    <row r="409" s="1" customFormat="1" ht="19.5" customHeight="1" spans="1:5">
      <c r="A409" s="119" t="s">
        <v>604</v>
      </c>
      <c r="B409" s="133">
        <v>86.075983</v>
      </c>
      <c r="C409" s="133"/>
      <c r="D409" s="133">
        <v>86.075983</v>
      </c>
      <c r="E409" s="133"/>
    </row>
    <row r="410" s="1" customFormat="1" ht="19.5" customHeight="1" spans="1:5">
      <c r="A410" s="119" t="s">
        <v>606</v>
      </c>
      <c r="B410" s="133">
        <v>56.9664</v>
      </c>
      <c r="C410" s="133"/>
      <c r="D410" s="133">
        <v>56.9664</v>
      </c>
      <c r="E410" s="133"/>
    </row>
    <row r="411" s="1" customFormat="1" ht="19.5" customHeight="1" spans="1:5">
      <c r="A411" s="117" t="s">
        <v>958</v>
      </c>
      <c r="B411" s="132">
        <v>1408.996569</v>
      </c>
      <c r="C411" s="132">
        <v>1186.294697</v>
      </c>
      <c r="D411" s="132">
        <v>164.730487</v>
      </c>
      <c r="E411" s="132">
        <v>57.971385</v>
      </c>
    </row>
    <row r="412" s="1" customFormat="1" ht="19.5" customHeight="1" spans="1:5">
      <c r="A412" s="119" t="s">
        <v>305</v>
      </c>
      <c r="B412" s="133">
        <v>1085.900402</v>
      </c>
      <c r="C412" s="133">
        <v>1016.523017</v>
      </c>
      <c r="D412" s="133">
        <v>11.406</v>
      </c>
      <c r="E412" s="133">
        <v>57.971385</v>
      </c>
    </row>
    <row r="413" s="1" customFormat="1" ht="19.5" customHeight="1" spans="1:5">
      <c r="A413" s="119" t="s">
        <v>387</v>
      </c>
      <c r="B413" s="133">
        <v>113.18112</v>
      </c>
      <c r="C413" s="133">
        <v>113.18112</v>
      </c>
      <c r="D413" s="133"/>
      <c r="E413" s="133"/>
    </row>
    <row r="414" s="1" customFormat="1" ht="19.5" customHeight="1" spans="1:5">
      <c r="A414" s="119" t="s">
        <v>465</v>
      </c>
      <c r="B414" s="133">
        <v>56.59056</v>
      </c>
      <c r="C414" s="133">
        <v>56.59056</v>
      </c>
      <c r="D414" s="133"/>
      <c r="E414" s="133"/>
    </row>
    <row r="415" s="1" customFormat="1" ht="19.5" customHeight="1" spans="1:5">
      <c r="A415" s="119" t="s">
        <v>604</v>
      </c>
      <c r="B415" s="133">
        <v>92.353687</v>
      </c>
      <c r="C415" s="133"/>
      <c r="D415" s="133">
        <v>92.353687</v>
      </c>
      <c r="E415" s="133"/>
    </row>
    <row r="416" s="1" customFormat="1" ht="19.5" customHeight="1" spans="1:5">
      <c r="A416" s="119" t="s">
        <v>606</v>
      </c>
      <c r="B416" s="133">
        <v>60.9708</v>
      </c>
      <c r="C416" s="133"/>
      <c r="D416" s="133">
        <v>60.9708</v>
      </c>
      <c r="E416" s="133"/>
    </row>
    <row r="417" s="1" customFormat="1" ht="19.5" customHeight="1" spans="1:5">
      <c r="A417" s="117" t="s">
        <v>959</v>
      </c>
      <c r="B417" s="132">
        <v>1430.800245</v>
      </c>
      <c r="C417" s="132">
        <v>1202.991138</v>
      </c>
      <c r="D417" s="132">
        <v>166.365518</v>
      </c>
      <c r="E417" s="132">
        <v>61.443589</v>
      </c>
    </row>
    <row r="418" s="1" customFormat="1" ht="19.5" customHeight="1" spans="1:5">
      <c r="A418" s="119" t="s">
        <v>305</v>
      </c>
      <c r="B418" s="133">
        <v>1098.148256</v>
      </c>
      <c r="C418" s="133">
        <v>1027.030667</v>
      </c>
      <c r="D418" s="133">
        <v>9.674</v>
      </c>
      <c r="E418" s="133">
        <v>61.443589</v>
      </c>
    </row>
    <row r="419" s="1" customFormat="1" ht="19.5" customHeight="1" spans="1:5">
      <c r="A419" s="119" t="s">
        <v>387</v>
      </c>
      <c r="B419" s="133">
        <v>117.306981</v>
      </c>
      <c r="C419" s="133">
        <v>117.306981</v>
      </c>
      <c r="D419" s="133"/>
      <c r="E419" s="133"/>
    </row>
    <row r="420" s="1" customFormat="1" ht="19.5" customHeight="1" spans="1:5">
      <c r="A420" s="119" t="s">
        <v>465</v>
      </c>
      <c r="B420" s="133">
        <v>58.65349</v>
      </c>
      <c r="C420" s="133">
        <v>58.65349</v>
      </c>
      <c r="D420" s="133"/>
      <c r="E420" s="133"/>
    </row>
    <row r="421" s="1" customFormat="1" ht="19.5" customHeight="1" spans="1:5">
      <c r="A421" s="119" t="s">
        <v>604</v>
      </c>
      <c r="B421" s="133">
        <v>95.631918</v>
      </c>
      <c r="C421" s="133"/>
      <c r="D421" s="133">
        <v>95.631918</v>
      </c>
      <c r="E421" s="133"/>
    </row>
    <row r="422" s="1" customFormat="1" ht="19.5" customHeight="1" spans="1:5">
      <c r="A422" s="119" t="s">
        <v>606</v>
      </c>
      <c r="B422" s="133">
        <v>61.0596</v>
      </c>
      <c r="C422" s="133"/>
      <c r="D422" s="133">
        <v>61.0596</v>
      </c>
      <c r="E422" s="133"/>
    </row>
    <row r="423" s="1" customFormat="1" ht="19.5" customHeight="1" spans="1:5">
      <c r="A423" s="117" t="s">
        <v>960</v>
      </c>
      <c r="B423" s="132">
        <v>1058.684071</v>
      </c>
      <c r="C423" s="132">
        <v>883.318989</v>
      </c>
      <c r="D423" s="132">
        <v>122.792382</v>
      </c>
      <c r="E423" s="132">
        <v>52.5727</v>
      </c>
    </row>
    <row r="424" s="1" customFormat="1" ht="19.5" customHeight="1" spans="1:5">
      <c r="A424" s="119" t="s">
        <v>305</v>
      </c>
      <c r="B424" s="133">
        <v>818.550286</v>
      </c>
      <c r="C424" s="133">
        <v>756.905586</v>
      </c>
      <c r="D424" s="133">
        <v>9.072</v>
      </c>
      <c r="E424" s="133">
        <v>52.5727</v>
      </c>
    </row>
    <row r="425" s="1" customFormat="1" ht="19.5" customHeight="1" spans="1:5">
      <c r="A425" s="119" t="s">
        <v>387</v>
      </c>
      <c r="B425" s="133">
        <v>84.275602</v>
      </c>
      <c r="C425" s="133">
        <v>84.275602</v>
      </c>
      <c r="D425" s="133"/>
      <c r="E425" s="133"/>
    </row>
    <row r="426" s="1" customFormat="1" ht="19.5" customHeight="1" spans="1:5">
      <c r="A426" s="119" t="s">
        <v>465</v>
      </c>
      <c r="B426" s="133">
        <v>42.137801</v>
      </c>
      <c r="C426" s="133">
        <v>42.137801</v>
      </c>
      <c r="D426" s="133"/>
      <c r="E426" s="133"/>
    </row>
    <row r="427" s="1" customFormat="1" ht="19.5" customHeight="1" spans="1:5">
      <c r="A427" s="119" t="s">
        <v>604</v>
      </c>
      <c r="B427" s="133">
        <v>68.914782</v>
      </c>
      <c r="C427" s="133"/>
      <c r="D427" s="133">
        <v>68.914782</v>
      </c>
      <c r="E427" s="133"/>
    </row>
    <row r="428" s="1" customFormat="1" ht="19.5" customHeight="1" spans="1:5">
      <c r="A428" s="119" t="s">
        <v>606</v>
      </c>
      <c r="B428" s="133">
        <v>44.8056</v>
      </c>
      <c r="C428" s="133"/>
      <c r="D428" s="133">
        <v>44.8056</v>
      </c>
      <c r="E428" s="133"/>
    </row>
    <row r="429" s="1" customFormat="1" ht="19.5" customHeight="1" spans="1:5">
      <c r="A429" s="117" t="s">
        <v>961</v>
      </c>
      <c r="B429" s="132">
        <v>946.63377</v>
      </c>
      <c r="C429" s="132">
        <v>790.435649</v>
      </c>
      <c r="D429" s="132">
        <v>110.649316</v>
      </c>
      <c r="E429" s="132">
        <v>45.548805</v>
      </c>
    </row>
    <row r="430" s="1" customFormat="1" ht="19.5" customHeight="1" spans="1:5">
      <c r="A430" s="119" t="s">
        <v>305</v>
      </c>
      <c r="B430" s="133">
        <v>748.962337</v>
      </c>
      <c r="C430" s="133">
        <v>687.121532</v>
      </c>
      <c r="D430" s="133">
        <v>16.292</v>
      </c>
      <c r="E430" s="133">
        <v>45.548805</v>
      </c>
    </row>
    <row r="431" s="1" customFormat="1" ht="19.5" customHeight="1" spans="1:5">
      <c r="A431" s="119" t="s">
        <v>387</v>
      </c>
      <c r="B431" s="133">
        <v>68.876078</v>
      </c>
      <c r="C431" s="133">
        <v>68.876078</v>
      </c>
      <c r="D431" s="133"/>
      <c r="E431" s="133"/>
    </row>
    <row r="432" s="1" customFormat="1" ht="19.5" customHeight="1" spans="1:5">
      <c r="A432" s="119" t="s">
        <v>465</v>
      </c>
      <c r="B432" s="133">
        <v>34.438039</v>
      </c>
      <c r="C432" s="133">
        <v>34.438039</v>
      </c>
      <c r="D432" s="133"/>
      <c r="E432" s="133"/>
    </row>
    <row r="433" s="1" customFormat="1" ht="19.5" customHeight="1" spans="1:5">
      <c r="A433" s="119" t="s">
        <v>604</v>
      </c>
      <c r="B433" s="133">
        <v>59.222516</v>
      </c>
      <c r="C433" s="133"/>
      <c r="D433" s="133">
        <v>59.222516</v>
      </c>
      <c r="E433" s="133"/>
    </row>
    <row r="434" s="1" customFormat="1" ht="19.5" customHeight="1" spans="1:5">
      <c r="A434" s="119" t="s">
        <v>606</v>
      </c>
      <c r="B434" s="133">
        <v>35.1348</v>
      </c>
      <c r="C434" s="133"/>
      <c r="D434" s="133">
        <v>35.1348</v>
      </c>
      <c r="E434" s="133"/>
    </row>
    <row r="435" s="1" customFormat="1" ht="19.5" customHeight="1" spans="1:5">
      <c r="A435" s="117" t="s">
        <v>962</v>
      </c>
      <c r="B435" s="132">
        <v>619.298321</v>
      </c>
      <c r="C435" s="132">
        <v>508.201609</v>
      </c>
      <c r="D435" s="132">
        <v>86.525409</v>
      </c>
      <c r="E435" s="132">
        <v>24.571303</v>
      </c>
    </row>
    <row r="436" s="1" customFormat="1" ht="19.5" customHeight="1" spans="1:5">
      <c r="A436" s="119" t="s">
        <v>305</v>
      </c>
      <c r="B436" s="133">
        <v>488.942119</v>
      </c>
      <c r="C436" s="133">
        <v>440.354816</v>
      </c>
      <c r="D436" s="133">
        <v>24.016</v>
      </c>
      <c r="E436" s="133">
        <v>24.571303</v>
      </c>
    </row>
    <row r="437" s="1" customFormat="1" ht="19.5" customHeight="1" spans="1:5">
      <c r="A437" s="119" t="s">
        <v>387</v>
      </c>
      <c r="B437" s="133">
        <v>45.231195</v>
      </c>
      <c r="C437" s="133">
        <v>45.231195</v>
      </c>
      <c r="D437" s="133"/>
      <c r="E437" s="133"/>
    </row>
    <row r="438" s="1" customFormat="1" ht="19.5" customHeight="1" spans="1:5">
      <c r="A438" s="119" t="s">
        <v>465</v>
      </c>
      <c r="B438" s="133">
        <v>22.615598</v>
      </c>
      <c r="C438" s="133">
        <v>22.615598</v>
      </c>
      <c r="D438" s="133"/>
      <c r="E438" s="133"/>
    </row>
    <row r="439" s="1" customFormat="1" ht="19.5" customHeight="1" spans="1:5">
      <c r="A439" s="119" t="s">
        <v>604</v>
      </c>
      <c r="B439" s="133">
        <v>37.297409</v>
      </c>
      <c r="C439" s="133"/>
      <c r="D439" s="133">
        <v>37.297409</v>
      </c>
      <c r="E439" s="133"/>
    </row>
    <row r="440" s="1" customFormat="1" ht="19.5" customHeight="1" spans="1:5">
      <c r="A440" s="119" t="s">
        <v>606</v>
      </c>
      <c r="B440" s="133">
        <v>25.212</v>
      </c>
      <c r="C440" s="133"/>
      <c r="D440" s="133">
        <v>25.212</v>
      </c>
      <c r="E440" s="133"/>
    </row>
    <row r="441" s="1" customFormat="1" ht="19.5" customHeight="1" spans="1:5">
      <c r="A441" s="117" t="s">
        <v>963</v>
      </c>
      <c r="B441" s="132">
        <v>465.946847</v>
      </c>
      <c r="C441" s="132">
        <v>365.714539</v>
      </c>
      <c r="D441" s="132">
        <v>69.125383</v>
      </c>
      <c r="E441" s="132">
        <v>31.106925</v>
      </c>
    </row>
    <row r="442" s="1" customFormat="1" ht="19.5" customHeight="1" spans="1:5">
      <c r="A442" s="119" t="s">
        <v>305</v>
      </c>
      <c r="B442" s="133">
        <v>367.016769</v>
      </c>
      <c r="C442" s="133">
        <v>315.689844</v>
      </c>
      <c r="D442" s="133">
        <v>20.22</v>
      </c>
      <c r="E442" s="133">
        <v>31.106925</v>
      </c>
    </row>
    <row r="443" s="1" customFormat="1" ht="19.5" customHeight="1" spans="1:5">
      <c r="A443" s="119" t="s">
        <v>387</v>
      </c>
      <c r="B443" s="133">
        <v>33.349797</v>
      </c>
      <c r="C443" s="133">
        <v>33.349797</v>
      </c>
      <c r="D443" s="133"/>
      <c r="E443" s="133"/>
    </row>
    <row r="444" s="1" customFormat="1" ht="19.5" customHeight="1" spans="1:5">
      <c r="A444" s="119" t="s">
        <v>465</v>
      </c>
      <c r="B444" s="133">
        <v>16.674898</v>
      </c>
      <c r="C444" s="133">
        <v>16.674898</v>
      </c>
      <c r="D444" s="133"/>
      <c r="E444" s="133"/>
    </row>
    <row r="445" s="1" customFormat="1" ht="19.5" customHeight="1" spans="1:5">
      <c r="A445" s="119" t="s">
        <v>604</v>
      </c>
      <c r="B445" s="133">
        <v>29.788183</v>
      </c>
      <c r="C445" s="133"/>
      <c r="D445" s="133">
        <v>29.788183</v>
      </c>
      <c r="E445" s="133"/>
    </row>
    <row r="446" s="1" customFormat="1" ht="19.5" customHeight="1" spans="1:5">
      <c r="A446" s="119" t="s">
        <v>606</v>
      </c>
      <c r="B446" s="133">
        <v>19.1172</v>
      </c>
      <c r="C446" s="133"/>
      <c r="D446" s="133">
        <v>19.1172</v>
      </c>
      <c r="E446" s="133"/>
    </row>
    <row r="447" s="1" customFormat="1" ht="19.5" customHeight="1" spans="1:5">
      <c r="A447" s="117" t="s">
        <v>964</v>
      </c>
      <c r="B447" s="132">
        <v>616.747657</v>
      </c>
      <c r="C447" s="132">
        <v>518.475196</v>
      </c>
      <c r="D447" s="132">
        <v>87.343087</v>
      </c>
      <c r="E447" s="132">
        <v>10.929374</v>
      </c>
    </row>
    <row r="448" s="1" customFormat="1" ht="19.5" customHeight="1" spans="1:5">
      <c r="A448" s="119" t="s">
        <v>305</v>
      </c>
      <c r="B448" s="133">
        <v>488.973285</v>
      </c>
      <c r="C448" s="133">
        <v>450.113911</v>
      </c>
      <c r="D448" s="133">
        <v>27.93</v>
      </c>
      <c r="E448" s="133">
        <v>10.929374</v>
      </c>
    </row>
    <row r="449" s="1" customFormat="1" ht="19.5" customHeight="1" spans="1:5">
      <c r="A449" s="119" t="s">
        <v>387</v>
      </c>
      <c r="B449" s="133">
        <v>45.57419</v>
      </c>
      <c r="C449" s="133">
        <v>45.57419</v>
      </c>
      <c r="D449" s="133"/>
      <c r="E449" s="133"/>
    </row>
    <row r="450" s="1" customFormat="1" ht="19.5" customHeight="1" spans="1:5">
      <c r="A450" s="119" t="s">
        <v>465</v>
      </c>
      <c r="B450" s="133">
        <v>22.787095</v>
      </c>
      <c r="C450" s="133">
        <v>22.787095</v>
      </c>
      <c r="D450" s="133"/>
      <c r="E450" s="133"/>
    </row>
    <row r="451" s="1" customFormat="1" ht="19.5" customHeight="1" spans="1:5">
      <c r="A451" s="119" t="s">
        <v>604</v>
      </c>
      <c r="B451" s="133">
        <v>37.569487</v>
      </c>
      <c r="C451" s="133"/>
      <c r="D451" s="133">
        <v>37.569487</v>
      </c>
      <c r="E451" s="133"/>
    </row>
    <row r="452" s="1" customFormat="1" ht="19.5" customHeight="1" spans="1:5">
      <c r="A452" s="119" t="s">
        <v>606</v>
      </c>
      <c r="B452" s="133">
        <v>21.8436</v>
      </c>
      <c r="C452" s="133"/>
      <c r="D452" s="133">
        <v>21.8436</v>
      </c>
      <c r="E452" s="133"/>
    </row>
    <row r="453" s="1" customFormat="1" ht="19.5" customHeight="1" spans="1:5">
      <c r="A453" s="117" t="s">
        <v>965</v>
      </c>
      <c r="B453" s="132">
        <v>291.565053</v>
      </c>
      <c r="C453" s="132">
        <v>240.200435</v>
      </c>
      <c r="D453" s="132">
        <v>47.078967</v>
      </c>
      <c r="E453" s="132">
        <v>4.285651</v>
      </c>
    </row>
    <row r="454" s="1" customFormat="1" ht="19.5" customHeight="1" spans="1:5">
      <c r="A454" s="119" t="s">
        <v>305</v>
      </c>
      <c r="B454" s="133">
        <v>233.597076</v>
      </c>
      <c r="C454" s="133">
        <v>211.621825</v>
      </c>
      <c r="D454" s="133">
        <v>17.6896</v>
      </c>
      <c r="E454" s="133">
        <v>4.285651</v>
      </c>
    </row>
    <row r="455" s="1" customFormat="1" ht="19.5" customHeight="1" spans="1:5">
      <c r="A455" s="119" t="s">
        <v>387</v>
      </c>
      <c r="B455" s="133">
        <v>19.052407</v>
      </c>
      <c r="C455" s="133">
        <v>19.052407</v>
      </c>
      <c r="D455" s="133"/>
      <c r="E455" s="133"/>
    </row>
    <row r="456" s="1" customFormat="1" ht="19.5" customHeight="1" spans="1:5">
      <c r="A456" s="119" t="s">
        <v>465</v>
      </c>
      <c r="B456" s="133">
        <v>9.526203</v>
      </c>
      <c r="C456" s="133">
        <v>9.526203</v>
      </c>
      <c r="D456" s="133"/>
      <c r="E456" s="133"/>
    </row>
    <row r="457" s="1" customFormat="1" ht="19.5" customHeight="1" spans="1:5">
      <c r="A457" s="119" t="s">
        <v>604</v>
      </c>
      <c r="B457" s="133">
        <v>18.750167</v>
      </c>
      <c r="C457" s="133"/>
      <c r="D457" s="133">
        <v>18.750167</v>
      </c>
      <c r="E457" s="133"/>
    </row>
    <row r="458" s="1" customFormat="1" ht="19.5" customHeight="1" spans="1:5">
      <c r="A458" s="119" t="s">
        <v>606</v>
      </c>
      <c r="B458" s="133">
        <v>10.6392</v>
      </c>
      <c r="C458" s="133"/>
      <c r="D458" s="133">
        <v>10.6392</v>
      </c>
      <c r="E458" s="133"/>
    </row>
    <row r="459" s="1" customFormat="1" ht="19.5" customHeight="1" spans="1:5">
      <c r="A459" s="117" t="s">
        <v>966</v>
      </c>
      <c r="B459" s="132">
        <v>591.564611</v>
      </c>
      <c r="C459" s="132">
        <v>490.123895</v>
      </c>
      <c r="D459" s="132">
        <v>89.155819</v>
      </c>
      <c r="E459" s="132">
        <v>12.284897</v>
      </c>
    </row>
    <row r="460" s="1" customFormat="1" ht="19.5" customHeight="1" spans="1:5">
      <c r="A460" s="119" t="s">
        <v>305</v>
      </c>
      <c r="B460" s="133">
        <v>467.114026</v>
      </c>
      <c r="C460" s="133">
        <v>425.325129</v>
      </c>
      <c r="D460" s="133">
        <v>29.504</v>
      </c>
      <c r="E460" s="133">
        <v>12.284897</v>
      </c>
    </row>
    <row r="461" s="1" customFormat="1" ht="19.5" customHeight="1" spans="1:5">
      <c r="A461" s="119" t="s">
        <v>387</v>
      </c>
      <c r="B461" s="133">
        <v>43.199177</v>
      </c>
      <c r="C461" s="133">
        <v>43.199177</v>
      </c>
      <c r="D461" s="133"/>
      <c r="E461" s="133"/>
    </row>
    <row r="462" s="1" customFormat="1" ht="19.5" customHeight="1" spans="1:5">
      <c r="A462" s="119" t="s">
        <v>465</v>
      </c>
      <c r="B462" s="133">
        <v>21.599589</v>
      </c>
      <c r="C462" s="133">
        <v>21.599589</v>
      </c>
      <c r="D462" s="133"/>
      <c r="E462" s="133"/>
    </row>
    <row r="463" s="1" customFormat="1" ht="19.5" customHeight="1" spans="1:5">
      <c r="A463" s="119" t="s">
        <v>604</v>
      </c>
      <c r="B463" s="133">
        <v>37.318619</v>
      </c>
      <c r="C463" s="133"/>
      <c r="D463" s="133">
        <v>37.318619</v>
      </c>
      <c r="E463" s="133"/>
    </row>
    <row r="464" s="1" customFormat="1" ht="19.5" customHeight="1" spans="1:5">
      <c r="A464" s="119" t="s">
        <v>606</v>
      </c>
      <c r="B464" s="133">
        <v>22.3332</v>
      </c>
      <c r="C464" s="133"/>
      <c r="D464" s="133">
        <v>22.3332</v>
      </c>
      <c r="E464" s="133"/>
    </row>
    <row r="465" s="1" customFormat="1" ht="19.5" customHeight="1" spans="1:5">
      <c r="A465" s="117" t="s">
        <v>967</v>
      </c>
      <c r="B465" s="132">
        <v>451.701511</v>
      </c>
      <c r="C465" s="132">
        <v>376.799802</v>
      </c>
      <c r="D465" s="132">
        <v>61.320483</v>
      </c>
      <c r="E465" s="132">
        <v>13.581226</v>
      </c>
    </row>
    <row r="466" s="1" customFormat="1" ht="19.5" customHeight="1" spans="1:5">
      <c r="A466" s="119" t="s">
        <v>305</v>
      </c>
      <c r="B466" s="133">
        <v>359.523113</v>
      </c>
      <c r="C466" s="133">
        <v>327.289887</v>
      </c>
      <c r="D466" s="133">
        <v>18.652</v>
      </c>
      <c r="E466" s="133">
        <v>13.581226</v>
      </c>
    </row>
    <row r="467" s="1" customFormat="1" ht="19.5" customHeight="1" spans="1:5">
      <c r="A467" s="119" t="s">
        <v>387</v>
      </c>
      <c r="B467" s="133">
        <v>33.00661</v>
      </c>
      <c r="C467" s="133">
        <v>33.00661</v>
      </c>
      <c r="D467" s="133"/>
      <c r="E467" s="133"/>
    </row>
    <row r="468" s="1" customFormat="1" ht="19.5" customHeight="1" spans="1:5">
      <c r="A468" s="119" t="s">
        <v>465</v>
      </c>
      <c r="B468" s="133">
        <v>16.503305</v>
      </c>
      <c r="C468" s="133">
        <v>16.503305</v>
      </c>
      <c r="D468" s="133"/>
      <c r="E468" s="133"/>
    </row>
    <row r="469" s="1" customFormat="1" ht="19.5" customHeight="1" spans="1:5">
      <c r="A469" s="119" t="s">
        <v>604</v>
      </c>
      <c r="B469" s="133">
        <v>26.714483</v>
      </c>
      <c r="C469" s="133"/>
      <c r="D469" s="133">
        <v>26.714483</v>
      </c>
      <c r="E469" s="133"/>
    </row>
    <row r="470" s="1" customFormat="1" ht="19.5" customHeight="1" spans="1:5">
      <c r="A470" s="119" t="s">
        <v>606</v>
      </c>
      <c r="B470" s="133">
        <v>15.954</v>
      </c>
      <c r="C470" s="133"/>
      <c r="D470" s="133">
        <v>15.954</v>
      </c>
      <c r="E470" s="133"/>
    </row>
    <row r="471" s="1" customFormat="1" ht="19.5" customHeight="1" spans="1:5">
      <c r="A471" s="117" t="s">
        <v>968</v>
      </c>
      <c r="B471" s="132">
        <v>1172.765927</v>
      </c>
      <c r="C471" s="132">
        <v>983.923738</v>
      </c>
      <c r="D471" s="132">
        <v>145.353272</v>
      </c>
      <c r="E471" s="132">
        <v>43.488917</v>
      </c>
    </row>
    <row r="472" s="1" customFormat="1" ht="19.5" customHeight="1" spans="1:5">
      <c r="A472" s="119" t="s">
        <v>305</v>
      </c>
      <c r="B472" s="133">
        <v>927.334049</v>
      </c>
      <c r="C472" s="133">
        <v>853.661132</v>
      </c>
      <c r="D472" s="133">
        <v>30.184</v>
      </c>
      <c r="E472" s="133">
        <v>43.488917</v>
      </c>
    </row>
    <row r="473" s="1" customFormat="1" ht="19.5" customHeight="1" spans="1:5">
      <c r="A473" s="119" t="s">
        <v>387</v>
      </c>
      <c r="B473" s="133">
        <v>86.841737</v>
      </c>
      <c r="C473" s="133">
        <v>86.841737</v>
      </c>
      <c r="D473" s="133"/>
      <c r="E473" s="133"/>
    </row>
    <row r="474" s="1" customFormat="1" ht="19.5" customHeight="1" spans="1:5">
      <c r="A474" s="119" t="s">
        <v>465</v>
      </c>
      <c r="B474" s="133">
        <v>43.420869</v>
      </c>
      <c r="C474" s="133">
        <v>43.420869</v>
      </c>
      <c r="D474" s="133"/>
      <c r="E474" s="133"/>
    </row>
    <row r="475" s="1" customFormat="1" ht="19.5" customHeight="1" spans="1:5">
      <c r="A475" s="119" t="s">
        <v>604</v>
      </c>
      <c r="B475" s="133">
        <v>73.271272</v>
      </c>
      <c r="C475" s="133"/>
      <c r="D475" s="133">
        <v>73.271272</v>
      </c>
      <c r="E475" s="133"/>
    </row>
    <row r="476" s="1" customFormat="1" ht="19.5" customHeight="1" spans="1:5">
      <c r="A476" s="119" t="s">
        <v>606</v>
      </c>
      <c r="B476" s="133">
        <v>41.898</v>
      </c>
      <c r="C476" s="133"/>
      <c r="D476" s="133">
        <v>41.898</v>
      </c>
      <c r="E476" s="133"/>
    </row>
    <row r="477" s="1" customFormat="1" ht="19.5" customHeight="1" spans="1:5">
      <c r="A477" s="117" t="s">
        <v>969</v>
      </c>
      <c r="B477" s="132">
        <v>308.931027</v>
      </c>
      <c r="C477" s="132">
        <v>255.480941</v>
      </c>
      <c r="D477" s="132">
        <v>46.892717</v>
      </c>
      <c r="E477" s="132">
        <v>6.557369</v>
      </c>
    </row>
    <row r="478" s="1" customFormat="1" ht="19.5" customHeight="1" spans="1:5">
      <c r="A478" s="119" t="s">
        <v>305</v>
      </c>
      <c r="B478" s="133">
        <v>241.857487</v>
      </c>
      <c r="C478" s="133">
        <v>222.468118</v>
      </c>
      <c r="D478" s="133">
        <v>12.832</v>
      </c>
      <c r="E478" s="133">
        <v>6.557369</v>
      </c>
    </row>
    <row r="479" s="1" customFormat="1" ht="19.5" customHeight="1" spans="1:5">
      <c r="A479" s="119" t="s">
        <v>387</v>
      </c>
      <c r="B479" s="133">
        <v>22.008549</v>
      </c>
      <c r="C479" s="133">
        <v>22.008549</v>
      </c>
      <c r="D479" s="133"/>
      <c r="E479" s="133"/>
    </row>
    <row r="480" s="1" customFormat="1" ht="19.5" customHeight="1" spans="1:5">
      <c r="A480" s="119" t="s">
        <v>465</v>
      </c>
      <c r="B480" s="133">
        <v>11.004274</v>
      </c>
      <c r="C480" s="133">
        <v>11.004274</v>
      </c>
      <c r="D480" s="133"/>
      <c r="E480" s="133"/>
    </row>
    <row r="481" s="1" customFormat="1" ht="19.5" customHeight="1" spans="1:5">
      <c r="A481" s="119" t="s">
        <v>604</v>
      </c>
      <c r="B481" s="133">
        <v>21.343117</v>
      </c>
      <c r="C481" s="133"/>
      <c r="D481" s="133">
        <v>21.343117</v>
      </c>
      <c r="E481" s="133"/>
    </row>
    <row r="482" s="1" customFormat="1" ht="19.5" customHeight="1" spans="1:5">
      <c r="A482" s="119" t="s">
        <v>606</v>
      </c>
      <c r="B482" s="133">
        <v>12.7176</v>
      </c>
      <c r="C482" s="133"/>
      <c r="D482" s="133">
        <v>12.7176</v>
      </c>
      <c r="E482" s="133"/>
    </row>
    <row r="483" s="1" customFormat="1" ht="19.5" customHeight="1" spans="1:5">
      <c r="A483" s="117" t="s">
        <v>970</v>
      </c>
      <c r="B483" s="132">
        <v>573.364809</v>
      </c>
      <c r="C483" s="132">
        <v>480.246724</v>
      </c>
      <c r="D483" s="132">
        <v>80.49011</v>
      </c>
      <c r="E483" s="132">
        <v>12.627975</v>
      </c>
    </row>
    <row r="484" s="1" customFormat="1" ht="19.5" customHeight="1" spans="1:5">
      <c r="A484" s="119" t="s">
        <v>305</v>
      </c>
      <c r="B484" s="133">
        <v>456.492194</v>
      </c>
      <c r="C484" s="133">
        <v>418.124219</v>
      </c>
      <c r="D484" s="133">
        <v>25.74</v>
      </c>
      <c r="E484" s="133">
        <v>12.627975</v>
      </c>
    </row>
    <row r="485" s="1" customFormat="1" ht="19.5" customHeight="1" spans="1:5">
      <c r="A485" s="119" t="s">
        <v>387</v>
      </c>
      <c r="B485" s="133">
        <v>41.415003</v>
      </c>
      <c r="C485" s="133">
        <v>41.415003</v>
      </c>
      <c r="D485" s="133"/>
      <c r="E485" s="133"/>
    </row>
    <row r="486" s="1" customFormat="1" ht="19.5" customHeight="1" spans="1:5">
      <c r="A486" s="119" t="s">
        <v>465</v>
      </c>
      <c r="B486" s="133">
        <v>20.707502</v>
      </c>
      <c r="C486" s="133">
        <v>20.707502</v>
      </c>
      <c r="D486" s="133"/>
      <c r="E486" s="133"/>
    </row>
    <row r="487" s="1" customFormat="1" ht="19.5" customHeight="1" spans="1:5">
      <c r="A487" s="119" t="s">
        <v>604</v>
      </c>
      <c r="B487" s="133">
        <v>34.89971</v>
      </c>
      <c r="C487" s="133"/>
      <c r="D487" s="133">
        <v>34.89971</v>
      </c>
      <c r="E487" s="133"/>
    </row>
    <row r="488" s="1" customFormat="1" ht="19.5" customHeight="1" spans="1:5">
      <c r="A488" s="119" t="s">
        <v>606</v>
      </c>
      <c r="B488" s="133">
        <v>19.8504</v>
      </c>
      <c r="C488" s="133"/>
      <c r="D488" s="133">
        <v>19.8504</v>
      </c>
      <c r="E488" s="133"/>
    </row>
    <row r="489" s="1" customFormat="1" ht="19.5" customHeight="1" spans="1:5">
      <c r="A489" s="117" t="s">
        <v>971</v>
      </c>
      <c r="B489" s="132">
        <v>496.219237</v>
      </c>
      <c r="C489" s="132">
        <v>410.971006</v>
      </c>
      <c r="D489" s="132">
        <v>72.10525</v>
      </c>
      <c r="E489" s="132">
        <v>13.142981</v>
      </c>
    </row>
    <row r="490" s="1" customFormat="1" ht="19.5" customHeight="1" spans="1:5">
      <c r="A490" s="119" t="s">
        <v>303</v>
      </c>
      <c r="B490" s="133">
        <v>5.7</v>
      </c>
      <c r="C490" s="133"/>
      <c r="D490" s="133"/>
      <c r="E490" s="133">
        <v>5.7</v>
      </c>
    </row>
    <row r="491" s="1" customFormat="1" ht="19.5" customHeight="1" spans="1:5">
      <c r="A491" s="119" t="s">
        <v>305</v>
      </c>
      <c r="B491" s="133">
        <v>386.406213</v>
      </c>
      <c r="C491" s="133">
        <v>356.989232</v>
      </c>
      <c r="D491" s="133">
        <v>21.974</v>
      </c>
      <c r="E491" s="133">
        <v>7.442981</v>
      </c>
    </row>
    <row r="492" s="1" customFormat="1" ht="19.5" customHeight="1" spans="1:5">
      <c r="A492" s="119" t="s">
        <v>387</v>
      </c>
      <c r="B492" s="133">
        <v>35.987849</v>
      </c>
      <c r="C492" s="133">
        <v>35.987849</v>
      </c>
      <c r="D492" s="133"/>
      <c r="E492" s="133"/>
    </row>
    <row r="493" s="1" customFormat="1" ht="19.5" customHeight="1" spans="1:5">
      <c r="A493" s="119" t="s">
        <v>465</v>
      </c>
      <c r="B493" s="133">
        <v>17.993925</v>
      </c>
      <c r="C493" s="133">
        <v>17.993925</v>
      </c>
      <c r="D493" s="133"/>
      <c r="E493" s="133"/>
    </row>
    <row r="494" s="1" customFormat="1" ht="19.5" customHeight="1" spans="1:5">
      <c r="A494" s="119" t="s">
        <v>604</v>
      </c>
      <c r="B494" s="133">
        <v>32.62205</v>
      </c>
      <c r="C494" s="133"/>
      <c r="D494" s="133">
        <v>32.62205</v>
      </c>
      <c r="E494" s="133"/>
    </row>
    <row r="495" s="1" customFormat="1" ht="19.5" customHeight="1" spans="1:5">
      <c r="A495" s="119" t="s">
        <v>606</v>
      </c>
      <c r="B495" s="133">
        <v>17.5092</v>
      </c>
      <c r="C495" s="133"/>
      <c r="D495" s="133">
        <v>17.5092</v>
      </c>
      <c r="E495" s="133"/>
    </row>
    <row r="496" s="1" customFormat="1" ht="19.5" customHeight="1" spans="1:5">
      <c r="A496" s="117" t="s">
        <v>972</v>
      </c>
      <c r="B496" s="132">
        <v>1149.070234</v>
      </c>
      <c r="C496" s="132">
        <v>967.943924</v>
      </c>
      <c r="D496" s="132">
        <v>133.018487</v>
      </c>
      <c r="E496" s="132">
        <v>48.107823</v>
      </c>
    </row>
    <row r="497" s="1" customFormat="1" ht="19.5" customHeight="1" spans="1:5">
      <c r="A497" s="119" t="s">
        <v>305</v>
      </c>
      <c r="B497" s="133">
        <v>884.099873</v>
      </c>
      <c r="C497" s="133">
        <v>827.35405</v>
      </c>
      <c r="D497" s="133">
        <v>8.638</v>
      </c>
      <c r="E497" s="133">
        <v>48.107823</v>
      </c>
    </row>
    <row r="498" s="1" customFormat="1" ht="19.5" customHeight="1" spans="1:5">
      <c r="A498" s="119" t="s">
        <v>387</v>
      </c>
      <c r="B498" s="133">
        <v>93.726583</v>
      </c>
      <c r="C498" s="133">
        <v>93.726583</v>
      </c>
      <c r="D498" s="133"/>
      <c r="E498" s="133"/>
    </row>
    <row r="499" s="1" customFormat="1" ht="19.5" customHeight="1" spans="1:5">
      <c r="A499" s="119" t="s">
        <v>465</v>
      </c>
      <c r="B499" s="133">
        <v>46.863291</v>
      </c>
      <c r="C499" s="133">
        <v>46.863291</v>
      </c>
      <c r="D499" s="133"/>
      <c r="E499" s="133"/>
    </row>
    <row r="500" s="1" customFormat="1" ht="19.5" customHeight="1" spans="1:5">
      <c r="A500" s="119" t="s">
        <v>604</v>
      </c>
      <c r="B500" s="133">
        <v>75.848887</v>
      </c>
      <c r="C500" s="133"/>
      <c r="D500" s="133">
        <v>75.848887</v>
      </c>
      <c r="E500" s="133"/>
    </row>
    <row r="501" s="1" customFormat="1" ht="19.5" customHeight="1" spans="1:5">
      <c r="A501" s="119" t="s">
        <v>606</v>
      </c>
      <c r="B501" s="133">
        <v>48.5316</v>
      </c>
      <c r="C501" s="133"/>
      <c r="D501" s="133">
        <v>48.5316</v>
      </c>
      <c r="E501" s="133"/>
    </row>
    <row r="502" s="1" customFormat="1" ht="19.5" customHeight="1" spans="1:5">
      <c r="A502" s="117" t="s">
        <v>973</v>
      </c>
      <c r="B502" s="132">
        <v>2499.129608</v>
      </c>
      <c r="C502" s="132">
        <v>2097.059166</v>
      </c>
      <c r="D502" s="132">
        <v>300.436067</v>
      </c>
      <c r="E502" s="132">
        <v>101.634375</v>
      </c>
    </row>
    <row r="503" s="1" customFormat="1" ht="19.5" customHeight="1" spans="1:5">
      <c r="A503" s="119" t="s">
        <v>307</v>
      </c>
      <c r="B503" s="133">
        <v>1909.527603</v>
      </c>
      <c r="C503" s="133">
        <v>1790.249228</v>
      </c>
      <c r="D503" s="133">
        <v>17.644</v>
      </c>
      <c r="E503" s="133">
        <v>101.634375</v>
      </c>
    </row>
    <row r="504" s="1" customFormat="1" ht="19.5" customHeight="1" spans="1:5">
      <c r="A504" s="119" t="s">
        <v>387</v>
      </c>
      <c r="B504" s="133">
        <v>204.539959</v>
      </c>
      <c r="C504" s="133">
        <v>204.539959</v>
      </c>
      <c r="D504" s="133"/>
      <c r="E504" s="133"/>
    </row>
    <row r="505" s="1" customFormat="1" ht="19.5" customHeight="1" spans="1:5">
      <c r="A505" s="119" t="s">
        <v>465</v>
      </c>
      <c r="B505" s="133">
        <v>102.269979</v>
      </c>
      <c r="C505" s="133">
        <v>102.269979</v>
      </c>
      <c r="D505" s="133"/>
      <c r="E505" s="133"/>
    </row>
    <row r="506" s="1" customFormat="1" ht="19.5" customHeight="1" spans="1:5">
      <c r="A506" s="119" t="s">
        <v>604</v>
      </c>
      <c r="B506" s="133">
        <v>171.900067</v>
      </c>
      <c r="C506" s="133"/>
      <c r="D506" s="133">
        <v>171.900067</v>
      </c>
      <c r="E506" s="133"/>
    </row>
    <row r="507" s="1" customFormat="1" ht="19.5" customHeight="1" spans="1:5">
      <c r="A507" s="119" t="s">
        <v>606</v>
      </c>
      <c r="B507" s="133">
        <v>110.892</v>
      </c>
      <c r="C507" s="133"/>
      <c r="D507" s="133">
        <v>110.892</v>
      </c>
      <c r="E507" s="133"/>
    </row>
    <row r="508" s="1" customFormat="1" ht="19.5" customHeight="1" spans="1:5">
      <c r="A508" s="117" t="s">
        <v>974</v>
      </c>
      <c r="B508" s="132">
        <v>2505.499182</v>
      </c>
      <c r="C508" s="132">
        <v>2098.889262</v>
      </c>
      <c r="D508" s="132">
        <v>289.526889</v>
      </c>
      <c r="E508" s="132">
        <v>117.083031</v>
      </c>
    </row>
    <row r="509" s="1" customFormat="1" ht="19.5" customHeight="1" spans="1:5">
      <c r="A509" s="119" t="s">
        <v>307</v>
      </c>
      <c r="B509" s="133">
        <v>1920.131436</v>
      </c>
      <c r="C509" s="133">
        <v>1788.754405</v>
      </c>
      <c r="D509" s="133">
        <v>14.294</v>
      </c>
      <c r="E509" s="133">
        <v>117.083031</v>
      </c>
    </row>
    <row r="510" s="1" customFormat="1" ht="19.5" customHeight="1" spans="1:5">
      <c r="A510" s="119" t="s">
        <v>387</v>
      </c>
      <c r="B510" s="133">
        <v>206.756571</v>
      </c>
      <c r="C510" s="133">
        <v>206.756571</v>
      </c>
      <c r="D510" s="133"/>
      <c r="E510" s="133"/>
    </row>
    <row r="511" s="1" customFormat="1" ht="19.5" customHeight="1" spans="1:5">
      <c r="A511" s="119" t="s">
        <v>465</v>
      </c>
      <c r="B511" s="133">
        <v>103.378286</v>
      </c>
      <c r="C511" s="133">
        <v>103.378286</v>
      </c>
      <c r="D511" s="133"/>
      <c r="E511" s="133"/>
    </row>
    <row r="512" s="1" customFormat="1" ht="19.5" customHeight="1" spans="1:5">
      <c r="A512" s="119" t="s">
        <v>604</v>
      </c>
      <c r="B512" s="133">
        <v>168.825289</v>
      </c>
      <c r="C512" s="133"/>
      <c r="D512" s="133">
        <v>168.825289</v>
      </c>
      <c r="E512" s="133"/>
    </row>
    <row r="513" s="1" customFormat="1" ht="19.5" customHeight="1" spans="1:5">
      <c r="A513" s="119" t="s">
        <v>606</v>
      </c>
      <c r="B513" s="133">
        <v>106.4076</v>
      </c>
      <c r="C513" s="133"/>
      <c r="D513" s="133">
        <v>106.4076</v>
      </c>
      <c r="E513" s="133"/>
    </row>
    <row r="514" s="1" customFormat="1" ht="19.5" customHeight="1" spans="1:5">
      <c r="A514" s="117" t="s">
        <v>975</v>
      </c>
      <c r="B514" s="132">
        <v>1277.699877</v>
      </c>
      <c r="C514" s="132">
        <v>1031.239071</v>
      </c>
      <c r="D514" s="132">
        <v>155.693695</v>
      </c>
      <c r="E514" s="132">
        <v>90.767111</v>
      </c>
    </row>
    <row r="515" s="1" customFormat="1" ht="19.5" customHeight="1" spans="1:5">
      <c r="A515" s="119" t="s">
        <v>307</v>
      </c>
      <c r="B515" s="133">
        <v>986.285172</v>
      </c>
      <c r="C515" s="133">
        <v>882.082061</v>
      </c>
      <c r="D515" s="133">
        <v>13.436</v>
      </c>
      <c r="E515" s="133">
        <v>90.767111</v>
      </c>
    </row>
    <row r="516" s="1" customFormat="1" ht="19.5" customHeight="1" spans="1:5">
      <c r="A516" s="119" t="s">
        <v>387</v>
      </c>
      <c r="B516" s="133">
        <v>99.438007</v>
      </c>
      <c r="C516" s="133">
        <v>99.438007</v>
      </c>
      <c r="D516" s="133"/>
      <c r="E516" s="133"/>
    </row>
    <row r="517" s="1" customFormat="1" ht="19.5" customHeight="1" spans="1:5">
      <c r="A517" s="119" t="s">
        <v>465</v>
      </c>
      <c r="B517" s="133">
        <v>49.719003</v>
      </c>
      <c r="C517" s="133">
        <v>49.719003</v>
      </c>
      <c r="D517" s="133"/>
      <c r="E517" s="133"/>
    </row>
    <row r="518" s="1" customFormat="1" ht="19.5" customHeight="1" spans="1:5">
      <c r="A518" s="119" t="s">
        <v>604</v>
      </c>
      <c r="B518" s="133">
        <v>87.943295</v>
      </c>
      <c r="C518" s="133"/>
      <c r="D518" s="133">
        <v>87.943295</v>
      </c>
      <c r="E518" s="133"/>
    </row>
    <row r="519" s="1" customFormat="1" ht="19.5" customHeight="1" spans="1:5">
      <c r="A519" s="119" t="s">
        <v>606</v>
      </c>
      <c r="B519" s="133">
        <v>54.3144</v>
      </c>
      <c r="C519" s="133"/>
      <c r="D519" s="133">
        <v>54.3144</v>
      </c>
      <c r="E519" s="133"/>
    </row>
    <row r="520" s="1" customFormat="1" ht="19.5" customHeight="1" spans="1:5">
      <c r="A520" s="117" t="s">
        <v>976</v>
      </c>
      <c r="B520" s="132">
        <v>873.601643</v>
      </c>
      <c r="C520" s="132">
        <v>722.217245</v>
      </c>
      <c r="D520" s="132">
        <v>106.719861</v>
      </c>
      <c r="E520" s="132">
        <v>44.664537</v>
      </c>
    </row>
    <row r="521" s="1" customFormat="1" ht="19.5" customHeight="1" spans="1:5">
      <c r="A521" s="119" t="s">
        <v>307</v>
      </c>
      <c r="B521" s="133">
        <v>672.112936</v>
      </c>
      <c r="C521" s="133">
        <v>618.348399</v>
      </c>
      <c r="D521" s="133">
        <v>9.1</v>
      </c>
      <c r="E521" s="133">
        <v>44.664537</v>
      </c>
    </row>
    <row r="522" s="1" customFormat="1" ht="19.5" customHeight="1" spans="1:5">
      <c r="A522" s="119" t="s">
        <v>387</v>
      </c>
      <c r="B522" s="133">
        <v>69.245897</v>
      </c>
      <c r="C522" s="133">
        <v>69.245897</v>
      </c>
      <c r="D522" s="133"/>
      <c r="E522" s="133"/>
    </row>
    <row r="523" s="1" customFormat="1" ht="19.5" customHeight="1" spans="1:5">
      <c r="A523" s="119" t="s">
        <v>465</v>
      </c>
      <c r="B523" s="133">
        <v>34.622949</v>
      </c>
      <c r="C523" s="133">
        <v>34.622949</v>
      </c>
      <c r="D523" s="133"/>
      <c r="E523" s="133"/>
    </row>
    <row r="524" s="1" customFormat="1" ht="19.5" customHeight="1" spans="1:5">
      <c r="A524" s="119" t="s">
        <v>604</v>
      </c>
      <c r="B524" s="133">
        <v>56.915861</v>
      </c>
      <c r="C524" s="133"/>
      <c r="D524" s="133">
        <v>56.915861</v>
      </c>
      <c r="E524" s="133"/>
    </row>
    <row r="525" s="1" customFormat="1" ht="19.5" customHeight="1" spans="1:5">
      <c r="A525" s="119" t="s">
        <v>606</v>
      </c>
      <c r="B525" s="133">
        <v>40.704</v>
      </c>
      <c r="C525" s="133"/>
      <c r="D525" s="133">
        <v>40.704</v>
      </c>
      <c r="E525" s="133"/>
    </row>
    <row r="526" s="1" customFormat="1" ht="19.5" customHeight="1" spans="1:5">
      <c r="A526" s="117" t="s">
        <v>977</v>
      </c>
      <c r="B526" s="132">
        <v>1373.77761</v>
      </c>
      <c r="C526" s="132">
        <v>1100.594613</v>
      </c>
      <c r="D526" s="132">
        <v>170.352146</v>
      </c>
      <c r="E526" s="132">
        <v>102.830851</v>
      </c>
    </row>
    <row r="527" s="1" customFormat="1" ht="19.5" customHeight="1" spans="1:5">
      <c r="A527" s="119" t="s">
        <v>307</v>
      </c>
      <c r="B527" s="133">
        <v>1095.885949</v>
      </c>
      <c r="C527" s="133">
        <v>951.091098</v>
      </c>
      <c r="D527" s="133">
        <v>41.964</v>
      </c>
      <c r="E527" s="133">
        <v>102.830851</v>
      </c>
    </row>
    <row r="528" s="1" customFormat="1" ht="19.5" customHeight="1" spans="1:5">
      <c r="A528" s="119" t="s">
        <v>387</v>
      </c>
      <c r="B528" s="133">
        <v>99.66901</v>
      </c>
      <c r="C528" s="133">
        <v>99.66901</v>
      </c>
      <c r="D528" s="133"/>
      <c r="E528" s="133"/>
    </row>
    <row r="529" s="1" customFormat="1" ht="19.5" customHeight="1" spans="1:5">
      <c r="A529" s="119" t="s">
        <v>465</v>
      </c>
      <c r="B529" s="133">
        <v>49.834505</v>
      </c>
      <c r="C529" s="133">
        <v>49.834505</v>
      </c>
      <c r="D529" s="133"/>
      <c r="E529" s="133"/>
    </row>
    <row r="530" s="1" customFormat="1" ht="19.5" customHeight="1" spans="1:5">
      <c r="A530" s="119" t="s">
        <v>604</v>
      </c>
      <c r="B530" s="133">
        <v>83.066546</v>
      </c>
      <c r="C530" s="133"/>
      <c r="D530" s="133">
        <v>83.066546</v>
      </c>
      <c r="E530" s="133"/>
    </row>
    <row r="531" s="1" customFormat="1" ht="19.5" customHeight="1" spans="1:5">
      <c r="A531" s="119" t="s">
        <v>606</v>
      </c>
      <c r="B531" s="133">
        <v>45.3216</v>
      </c>
      <c r="C531" s="133"/>
      <c r="D531" s="133">
        <v>45.3216</v>
      </c>
      <c r="E531" s="133"/>
    </row>
    <row r="532" s="1" customFormat="1" ht="19.5" customHeight="1" spans="1:5">
      <c r="A532" s="117" t="s">
        <v>978</v>
      </c>
      <c r="B532" s="132">
        <v>386.717744</v>
      </c>
      <c r="C532" s="132">
        <v>313.577435</v>
      </c>
      <c r="D532" s="132">
        <v>65.656883</v>
      </c>
      <c r="E532" s="132">
        <v>7.483426</v>
      </c>
    </row>
    <row r="533" s="1" customFormat="1" ht="19.5" customHeight="1" spans="1:5">
      <c r="A533" s="119" t="s">
        <v>305</v>
      </c>
      <c r="B533" s="133">
        <v>307.136546</v>
      </c>
      <c r="C533" s="133">
        <v>274.81712</v>
      </c>
      <c r="D533" s="133">
        <v>24.836</v>
      </c>
      <c r="E533" s="133">
        <v>7.483426</v>
      </c>
    </row>
    <row r="534" s="1" customFormat="1" ht="19.5" customHeight="1" spans="1:5">
      <c r="A534" s="119" t="s">
        <v>387</v>
      </c>
      <c r="B534" s="133">
        <v>25.84021</v>
      </c>
      <c r="C534" s="133">
        <v>25.84021</v>
      </c>
      <c r="D534" s="133"/>
      <c r="E534" s="133"/>
    </row>
    <row r="535" s="1" customFormat="1" ht="19.5" customHeight="1" spans="1:5">
      <c r="A535" s="119" t="s">
        <v>465</v>
      </c>
      <c r="B535" s="133">
        <v>12.920105</v>
      </c>
      <c r="C535" s="133">
        <v>12.920105</v>
      </c>
      <c r="D535" s="133"/>
      <c r="E535" s="133"/>
    </row>
    <row r="536" s="1" customFormat="1" ht="19.5" customHeight="1" spans="1:5">
      <c r="A536" s="119" t="s">
        <v>604</v>
      </c>
      <c r="B536" s="133">
        <v>26.032083</v>
      </c>
      <c r="C536" s="133"/>
      <c r="D536" s="133">
        <v>26.032083</v>
      </c>
      <c r="E536" s="133"/>
    </row>
    <row r="537" s="1" customFormat="1" ht="19.5" customHeight="1" spans="1:5">
      <c r="A537" s="119" t="s">
        <v>606</v>
      </c>
      <c r="B537" s="133">
        <v>14.7888</v>
      </c>
      <c r="C537" s="133"/>
      <c r="D537" s="133">
        <v>14.7888</v>
      </c>
      <c r="E537" s="133"/>
    </row>
    <row r="538" s="1" customFormat="1" ht="19.5" customHeight="1" spans="1:5">
      <c r="A538" s="117" t="s">
        <v>979</v>
      </c>
      <c r="B538" s="132">
        <v>1767.948863</v>
      </c>
      <c r="C538" s="132">
        <v>1454.787269</v>
      </c>
      <c r="D538" s="132">
        <v>214.774133</v>
      </c>
      <c r="E538" s="132">
        <v>98.387461</v>
      </c>
    </row>
    <row r="539" s="1" customFormat="1" ht="19.5" customHeight="1" spans="1:5">
      <c r="A539" s="119" t="s">
        <v>307</v>
      </c>
      <c r="B539" s="133">
        <v>1358.255653</v>
      </c>
      <c r="C539" s="133">
        <v>1241.120192</v>
      </c>
      <c r="D539" s="133">
        <v>18.748</v>
      </c>
      <c r="E539" s="133">
        <v>98.387461</v>
      </c>
    </row>
    <row r="540" s="1" customFormat="1" ht="19.5" customHeight="1" spans="1:5">
      <c r="A540" s="119" t="s">
        <v>387</v>
      </c>
      <c r="B540" s="133">
        <v>142.444718</v>
      </c>
      <c r="C540" s="133">
        <v>142.444718</v>
      </c>
      <c r="D540" s="133"/>
      <c r="E540" s="133"/>
    </row>
    <row r="541" s="1" customFormat="1" ht="19.5" customHeight="1" spans="1:5">
      <c r="A541" s="119" t="s">
        <v>465</v>
      </c>
      <c r="B541" s="133">
        <v>71.222359</v>
      </c>
      <c r="C541" s="133">
        <v>71.222359</v>
      </c>
      <c r="D541" s="133"/>
      <c r="E541" s="133"/>
    </row>
    <row r="542" s="1" customFormat="1" ht="19.5" customHeight="1" spans="1:5">
      <c r="A542" s="119" t="s">
        <v>604</v>
      </c>
      <c r="B542" s="133">
        <v>119.011333</v>
      </c>
      <c r="C542" s="133"/>
      <c r="D542" s="133">
        <v>119.011333</v>
      </c>
      <c r="E542" s="133"/>
    </row>
    <row r="543" s="1" customFormat="1" ht="19.5" customHeight="1" spans="1:5">
      <c r="A543" s="119" t="s">
        <v>606</v>
      </c>
      <c r="B543" s="133">
        <v>77.0148</v>
      </c>
      <c r="C543" s="133"/>
      <c r="D543" s="133">
        <v>77.0148</v>
      </c>
      <c r="E543" s="133"/>
    </row>
    <row r="544" s="1" customFormat="1" ht="19.5" customHeight="1" spans="1:5">
      <c r="A544" s="117" t="s">
        <v>980</v>
      </c>
      <c r="B544" s="132">
        <v>1005.356488</v>
      </c>
      <c r="C544" s="132">
        <v>806.851435</v>
      </c>
      <c r="D544" s="132">
        <v>147.604714</v>
      </c>
      <c r="E544" s="132">
        <v>50.900339</v>
      </c>
    </row>
    <row r="545" s="1" customFormat="1" ht="19.5" customHeight="1" spans="1:5">
      <c r="A545" s="119" t="s">
        <v>307</v>
      </c>
      <c r="B545" s="133">
        <v>785.124901</v>
      </c>
      <c r="C545" s="133">
        <v>694.750562</v>
      </c>
      <c r="D545" s="133">
        <v>39.474</v>
      </c>
      <c r="E545" s="133">
        <v>50.900339</v>
      </c>
    </row>
    <row r="546" s="1" customFormat="1" ht="19.5" customHeight="1" spans="1:5">
      <c r="A546" s="119" t="s">
        <v>387</v>
      </c>
      <c r="B546" s="133">
        <v>74.733915</v>
      </c>
      <c r="C546" s="133">
        <v>74.733915</v>
      </c>
      <c r="D546" s="133"/>
      <c r="E546" s="133"/>
    </row>
    <row r="547" s="1" customFormat="1" ht="19.5" customHeight="1" spans="1:5">
      <c r="A547" s="119" t="s">
        <v>465</v>
      </c>
      <c r="B547" s="133">
        <v>37.366958</v>
      </c>
      <c r="C547" s="133">
        <v>37.366958</v>
      </c>
      <c r="D547" s="133"/>
      <c r="E547" s="133"/>
    </row>
    <row r="548" s="1" customFormat="1" ht="19.5" customHeight="1" spans="1:5">
      <c r="A548" s="119" t="s">
        <v>604</v>
      </c>
      <c r="B548" s="133">
        <v>64.297114</v>
      </c>
      <c r="C548" s="133"/>
      <c r="D548" s="133">
        <v>64.297114</v>
      </c>
      <c r="E548" s="133"/>
    </row>
    <row r="549" s="1" customFormat="1" ht="19.5" customHeight="1" spans="1:5">
      <c r="A549" s="119" t="s">
        <v>606</v>
      </c>
      <c r="B549" s="133">
        <v>43.8336</v>
      </c>
      <c r="C549" s="133"/>
      <c r="D549" s="133">
        <v>43.8336</v>
      </c>
      <c r="E549" s="133"/>
    </row>
    <row r="550" s="1" customFormat="1" ht="19.5" customHeight="1" spans="1:5">
      <c r="A550" s="117" t="s">
        <v>981</v>
      </c>
      <c r="B550" s="132">
        <v>725.02582</v>
      </c>
      <c r="C550" s="132">
        <v>593.399181</v>
      </c>
      <c r="D550" s="132">
        <v>102.309556</v>
      </c>
      <c r="E550" s="132">
        <v>29.317083</v>
      </c>
    </row>
    <row r="551" s="1" customFormat="1" ht="19.5" customHeight="1" spans="1:5">
      <c r="A551" s="119" t="s">
        <v>303</v>
      </c>
      <c r="B551" s="133">
        <v>4.6</v>
      </c>
      <c r="C551" s="133"/>
      <c r="D551" s="133">
        <v>4.6</v>
      </c>
      <c r="E551" s="133"/>
    </row>
    <row r="552" s="1" customFormat="1" ht="19.5" customHeight="1" spans="1:5">
      <c r="A552" s="119" t="s">
        <v>307</v>
      </c>
      <c r="B552" s="133">
        <v>565.94967</v>
      </c>
      <c r="C552" s="133">
        <v>512.298587</v>
      </c>
      <c r="D552" s="133">
        <v>24.334</v>
      </c>
      <c r="E552" s="133">
        <v>29.317083</v>
      </c>
    </row>
    <row r="553" s="1" customFormat="1" ht="19.5" customHeight="1" spans="1:5">
      <c r="A553" s="119" t="s">
        <v>387</v>
      </c>
      <c r="B553" s="133">
        <v>54.067063</v>
      </c>
      <c r="C553" s="133">
        <v>54.067063</v>
      </c>
      <c r="D553" s="133"/>
      <c r="E553" s="133"/>
    </row>
    <row r="554" s="1" customFormat="1" ht="19.5" customHeight="1" spans="1:5">
      <c r="A554" s="119" t="s">
        <v>465</v>
      </c>
      <c r="B554" s="133">
        <v>27.033531</v>
      </c>
      <c r="C554" s="133">
        <v>27.033531</v>
      </c>
      <c r="D554" s="133"/>
      <c r="E554" s="133"/>
    </row>
    <row r="555" s="1" customFormat="1" ht="19.5" customHeight="1" spans="1:5">
      <c r="A555" s="119" t="s">
        <v>604</v>
      </c>
      <c r="B555" s="133">
        <v>45.283556</v>
      </c>
      <c r="C555" s="133"/>
      <c r="D555" s="133">
        <v>45.283556</v>
      </c>
      <c r="E555" s="133"/>
    </row>
    <row r="556" s="1" customFormat="1" ht="19.5" customHeight="1" spans="1:5">
      <c r="A556" s="119" t="s">
        <v>606</v>
      </c>
      <c r="B556" s="133">
        <v>28.092</v>
      </c>
      <c r="C556" s="133"/>
      <c r="D556" s="133">
        <v>28.092</v>
      </c>
      <c r="E556" s="133"/>
    </row>
    <row r="557" s="1" customFormat="1" ht="19.5" customHeight="1" spans="1:5">
      <c r="A557" s="117" t="s">
        <v>982</v>
      </c>
      <c r="B557" s="132">
        <v>391.620309</v>
      </c>
      <c r="C557" s="132">
        <v>307.104926</v>
      </c>
      <c r="D557" s="132">
        <v>75.274051</v>
      </c>
      <c r="E557" s="132">
        <v>9.241332</v>
      </c>
    </row>
    <row r="558" s="1" customFormat="1" ht="19.5" customHeight="1" spans="1:5">
      <c r="A558" s="119" t="s">
        <v>305</v>
      </c>
      <c r="B558" s="133">
        <v>303.945674</v>
      </c>
      <c r="C558" s="133">
        <v>270.005342</v>
      </c>
      <c r="D558" s="133">
        <v>24.744</v>
      </c>
      <c r="E558" s="133">
        <v>9.196332</v>
      </c>
    </row>
    <row r="559" s="1" customFormat="1" ht="19.5" customHeight="1" spans="1:5">
      <c r="A559" s="119" t="s">
        <v>385</v>
      </c>
      <c r="B559" s="133">
        <v>10.455</v>
      </c>
      <c r="C559" s="133"/>
      <c r="D559" s="133">
        <v>10.41</v>
      </c>
      <c r="E559" s="133">
        <v>0.045</v>
      </c>
    </row>
    <row r="560" s="1" customFormat="1" ht="19.5" customHeight="1" spans="1:5">
      <c r="A560" s="119" t="s">
        <v>387</v>
      </c>
      <c r="B560" s="133">
        <v>24.733056</v>
      </c>
      <c r="C560" s="133">
        <v>24.733056</v>
      </c>
      <c r="D560" s="133"/>
      <c r="E560" s="133"/>
    </row>
    <row r="561" s="1" customFormat="1" ht="19.5" customHeight="1" spans="1:5">
      <c r="A561" s="119" t="s">
        <v>465</v>
      </c>
      <c r="B561" s="133">
        <v>12.366528</v>
      </c>
      <c r="C561" s="133">
        <v>12.366528</v>
      </c>
      <c r="D561" s="133"/>
      <c r="E561" s="133"/>
    </row>
    <row r="562" s="1" customFormat="1" ht="19.5" customHeight="1" spans="1:5">
      <c r="A562" s="119" t="s">
        <v>604</v>
      </c>
      <c r="B562" s="133">
        <v>25.656451</v>
      </c>
      <c r="C562" s="133"/>
      <c r="D562" s="133">
        <v>25.656451</v>
      </c>
      <c r="E562" s="133"/>
    </row>
    <row r="563" s="1" customFormat="1" ht="19.5" customHeight="1" spans="1:5">
      <c r="A563" s="119" t="s">
        <v>606</v>
      </c>
      <c r="B563" s="133">
        <v>14.4636</v>
      </c>
      <c r="C563" s="133"/>
      <c r="D563" s="133">
        <v>14.4636</v>
      </c>
      <c r="E563" s="133"/>
    </row>
    <row r="564" s="1" customFormat="1" ht="19.5" customHeight="1" spans="1:5">
      <c r="A564" s="117" t="s">
        <v>983</v>
      </c>
      <c r="B564" s="132">
        <v>565.275309</v>
      </c>
      <c r="C564" s="132">
        <v>449.228696</v>
      </c>
      <c r="D564" s="132">
        <v>81.26405</v>
      </c>
      <c r="E564" s="132">
        <v>34.782563</v>
      </c>
    </row>
    <row r="565" s="1" customFormat="1" ht="19.5" customHeight="1" spans="1:5">
      <c r="A565" s="119" t="s">
        <v>305</v>
      </c>
      <c r="B565" s="133">
        <v>443.290301</v>
      </c>
      <c r="C565" s="133">
        <v>387.285738</v>
      </c>
      <c r="D565" s="133">
        <v>21.222</v>
      </c>
      <c r="E565" s="133">
        <v>34.782563</v>
      </c>
    </row>
    <row r="566" s="1" customFormat="1" ht="19.5" customHeight="1" spans="1:5">
      <c r="A566" s="119" t="s">
        <v>387</v>
      </c>
      <c r="B566" s="133">
        <v>41.295305</v>
      </c>
      <c r="C566" s="133">
        <v>41.295305</v>
      </c>
      <c r="D566" s="133"/>
      <c r="E566" s="133"/>
    </row>
    <row r="567" s="1" customFormat="1" ht="19.5" customHeight="1" spans="1:5">
      <c r="A567" s="119" t="s">
        <v>465</v>
      </c>
      <c r="B567" s="133">
        <v>20.647653</v>
      </c>
      <c r="C567" s="133">
        <v>20.647653</v>
      </c>
      <c r="D567" s="133"/>
      <c r="E567" s="133"/>
    </row>
    <row r="568" s="1" customFormat="1" ht="19.5" customHeight="1" spans="1:5">
      <c r="A568" s="119" t="s">
        <v>604</v>
      </c>
      <c r="B568" s="133">
        <v>36.38165</v>
      </c>
      <c r="C568" s="133"/>
      <c r="D568" s="133">
        <v>36.38165</v>
      </c>
      <c r="E568" s="133"/>
    </row>
    <row r="569" s="1" customFormat="1" ht="19.5" customHeight="1" spans="1:5">
      <c r="A569" s="119" t="s">
        <v>606</v>
      </c>
      <c r="B569" s="133">
        <v>23.6604</v>
      </c>
      <c r="C569" s="133"/>
      <c r="D569" s="133">
        <v>23.6604</v>
      </c>
      <c r="E569" s="133"/>
    </row>
    <row r="570" s="1" customFormat="1" ht="19.5" customHeight="1" spans="1:5">
      <c r="A570" s="117" t="s">
        <v>984</v>
      </c>
      <c r="B570" s="132">
        <v>2718.00258</v>
      </c>
      <c r="C570" s="132">
        <v>2134.351556</v>
      </c>
      <c r="D570" s="132">
        <v>308.606085</v>
      </c>
      <c r="E570" s="132">
        <v>275.044939</v>
      </c>
    </row>
    <row r="571" s="1" customFormat="1" ht="19.5" customHeight="1" spans="1:5">
      <c r="A571" s="119" t="s">
        <v>309</v>
      </c>
      <c r="B571" s="133">
        <v>2114.538422</v>
      </c>
      <c r="C571" s="133">
        <v>1818.483483</v>
      </c>
      <c r="D571" s="133">
        <v>21.01</v>
      </c>
      <c r="E571" s="133">
        <v>275.044939</v>
      </c>
    </row>
    <row r="572" s="1" customFormat="1" ht="19.5" customHeight="1" spans="1:5">
      <c r="A572" s="119" t="s">
        <v>387</v>
      </c>
      <c r="B572" s="133">
        <v>210.578715</v>
      </c>
      <c r="C572" s="133">
        <v>210.578715</v>
      </c>
      <c r="D572" s="133"/>
      <c r="E572" s="133"/>
    </row>
    <row r="573" s="1" customFormat="1" ht="19.5" customHeight="1" spans="1:5">
      <c r="A573" s="119" t="s">
        <v>465</v>
      </c>
      <c r="B573" s="133">
        <v>105.289358</v>
      </c>
      <c r="C573" s="133">
        <v>105.289358</v>
      </c>
      <c r="D573" s="133"/>
      <c r="E573" s="133"/>
    </row>
    <row r="574" s="1" customFormat="1" ht="19.5" customHeight="1" spans="1:5">
      <c r="A574" s="119" t="s">
        <v>604</v>
      </c>
      <c r="B574" s="133">
        <v>177.293285</v>
      </c>
      <c r="C574" s="133"/>
      <c r="D574" s="133">
        <v>177.293285</v>
      </c>
      <c r="E574" s="133"/>
    </row>
    <row r="575" s="1" customFormat="1" ht="19.5" customHeight="1" spans="1:5">
      <c r="A575" s="119" t="s">
        <v>606</v>
      </c>
      <c r="B575" s="133">
        <v>110.3028</v>
      </c>
      <c r="C575" s="133"/>
      <c r="D575" s="133">
        <v>110.3028</v>
      </c>
      <c r="E575" s="133"/>
    </row>
    <row r="576" s="1" customFormat="1" ht="19.5" customHeight="1" spans="1:5">
      <c r="A576" s="117" t="s">
        <v>985</v>
      </c>
      <c r="B576" s="132">
        <v>1095.879665</v>
      </c>
      <c r="C576" s="132">
        <v>915.980954</v>
      </c>
      <c r="D576" s="132">
        <v>150.491845</v>
      </c>
      <c r="E576" s="132">
        <v>29.406866</v>
      </c>
    </row>
    <row r="577" s="1" customFormat="1" ht="19.5" customHeight="1" spans="1:5">
      <c r="A577" s="119" t="s">
        <v>307</v>
      </c>
      <c r="B577" s="133">
        <v>856.815431</v>
      </c>
      <c r="C577" s="133">
        <v>789.844565</v>
      </c>
      <c r="D577" s="133">
        <v>37.564</v>
      </c>
      <c r="E577" s="133">
        <v>29.406866</v>
      </c>
    </row>
    <row r="578" s="1" customFormat="1" ht="19.5" customHeight="1" spans="1:5">
      <c r="A578" s="119" t="s">
        <v>387</v>
      </c>
      <c r="B578" s="133">
        <v>84.090926</v>
      </c>
      <c r="C578" s="133">
        <v>84.090926</v>
      </c>
      <c r="D578" s="133"/>
      <c r="E578" s="133"/>
    </row>
    <row r="579" s="1" customFormat="1" ht="19.5" customHeight="1" spans="1:5">
      <c r="A579" s="119" t="s">
        <v>465</v>
      </c>
      <c r="B579" s="133">
        <v>42.045463</v>
      </c>
      <c r="C579" s="133">
        <v>42.045463</v>
      </c>
      <c r="D579" s="133"/>
      <c r="E579" s="133"/>
    </row>
    <row r="580" s="1" customFormat="1" ht="19.5" customHeight="1" spans="1:5">
      <c r="A580" s="119" t="s">
        <v>604</v>
      </c>
      <c r="B580" s="133">
        <v>70.495845</v>
      </c>
      <c r="C580" s="133"/>
      <c r="D580" s="133">
        <v>70.495845</v>
      </c>
      <c r="E580" s="133"/>
    </row>
    <row r="581" s="1" customFormat="1" ht="19.5" customHeight="1" spans="1:5">
      <c r="A581" s="119" t="s">
        <v>606</v>
      </c>
      <c r="B581" s="133">
        <v>42.432</v>
      </c>
      <c r="C581" s="133"/>
      <c r="D581" s="133">
        <v>42.432</v>
      </c>
      <c r="E581" s="133"/>
    </row>
    <row r="582" s="1" customFormat="1" ht="19.5" customHeight="1" spans="1:5">
      <c r="A582" s="117" t="s">
        <v>986</v>
      </c>
      <c r="B582" s="132">
        <v>553.008754</v>
      </c>
      <c r="C582" s="132">
        <v>463.33947</v>
      </c>
      <c r="D582" s="132">
        <v>66.965257</v>
      </c>
      <c r="E582" s="132">
        <v>22.704027</v>
      </c>
    </row>
    <row r="583" s="1" customFormat="1" ht="19.5" customHeight="1" spans="1:5">
      <c r="A583" s="119" t="s">
        <v>305</v>
      </c>
      <c r="B583" s="133">
        <v>436.487568</v>
      </c>
      <c r="C583" s="133">
        <v>400.929541</v>
      </c>
      <c r="D583" s="133">
        <v>12.854</v>
      </c>
      <c r="E583" s="133">
        <v>22.704027</v>
      </c>
    </row>
    <row r="584" s="1" customFormat="1" ht="19.5" customHeight="1" spans="1:5">
      <c r="A584" s="119" t="s">
        <v>387</v>
      </c>
      <c r="B584" s="133">
        <v>41.606619</v>
      </c>
      <c r="C584" s="133">
        <v>41.606619</v>
      </c>
      <c r="D584" s="133"/>
      <c r="E584" s="133"/>
    </row>
    <row r="585" s="1" customFormat="1" ht="19.5" customHeight="1" spans="1:5">
      <c r="A585" s="119" t="s">
        <v>465</v>
      </c>
      <c r="B585" s="133">
        <v>20.80331</v>
      </c>
      <c r="C585" s="133">
        <v>20.80331</v>
      </c>
      <c r="D585" s="133"/>
      <c r="E585" s="133"/>
    </row>
    <row r="586" s="1" customFormat="1" ht="19.5" customHeight="1" spans="1:5">
      <c r="A586" s="119" t="s">
        <v>604</v>
      </c>
      <c r="B586" s="133">
        <v>33.681257</v>
      </c>
      <c r="C586" s="133"/>
      <c r="D586" s="133">
        <v>33.681257</v>
      </c>
      <c r="E586" s="133"/>
    </row>
    <row r="587" s="1" customFormat="1" ht="19.5" customHeight="1" spans="1:5">
      <c r="A587" s="119" t="s">
        <v>606</v>
      </c>
      <c r="B587" s="133">
        <v>20.43</v>
      </c>
      <c r="C587" s="133"/>
      <c r="D587" s="133">
        <v>20.43</v>
      </c>
      <c r="E587" s="133"/>
    </row>
    <row r="588" s="1" customFormat="1" ht="19.5" customHeight="1" spans="1:5">
      <c r="A588" s="117" t="s">
        <v>987</v>
      </c>
      <c r="B588" s="132">
        <v>1476.116215</v>
      </c>
      <c r="C588" s="132">
        <v>1240.436676</v>
      </c>
      <c r="D588" s="132">
        <v>169.669896</v>
      </c>
      <c r="E588" s="132">
        <v>66.009643</v>
      </c>
    </row>
    <row r="589" s="1" customFormat="1" ht="19.5" customHeight="1" spans="1:5">
      <c r="A589" s="119" t="s">
        <v>305</v>
      </c>
      <c r="B589" s="133">
        <v>1135.578838</v>
      </c>
      <c r="C589" s="133">
        <v>1060.075195</v>
      </c>
      <c r="D589" s="133">
        <v>9.494</v>
      </c>
      <c r="E589" s="133">
        <v>66.009643</v>
      </c>
    </row>
    <row r="590" s="1" customFormat="1" ht="19.5" customHeight="1" spans="1:5">
      <c r="A590" s="119" t="s">
        <v>387</v>
      </c>
      <c r="B590" s="133">
        <v>120.240987</v>
      </c>
      <c r="C590" s="133">
        <v>120.240987</v>
      </c>
      <c r="D590" s="133"/>
      <c r="E590" s="133"/>
    </row>
    <row r="591" s="1" customFormat="1" ht="19.5" customHeight="1" spans="1:5">
      <c r="A591" s="119" t="s">
        <v>465</v>
      </c>
      <c r="B591" s="133">
        <v>60.120494</v>
      </c>
      <c r="C591" s="133">
        <v>60.120494</v>
      </c>
      <c r="D591" s="133"/>
      <c r="E591" s="133"/>
    </row>
    <row r="592" s="1" customFormat="1" ht="19.5" customHeight="1" spans="1:5">
      <c r="A592" s="119" t="s">
        <v>604</v>
      </c>
      <c r="B592" s="133">
        <v>97.310296</v>
      </c>
      <c r="C592" s="133"/>
      <c r="D592" s="133">
        <v>97.310296</v>
      </c>
      <c r="E592" s="133"/>
    </row>
    <row r="593" s="1" customFormat="1" ht="19.5" customHeight="1" spans="1:5">
      <c r="A593" s="119" t="s">
        <v>606</v>
      </c>
      <c r="B593" s="133">
        <v>62.8656</v>
      </c>
      <c r="C593" s="133"/>
      <c r="D593" s="133">
        <v>62.8656</v>
      </c>
      <c r="E593" s="133"/>
    </row>
    <row r="594" s="1" customFormat="1" ht="19.5" customHeight="1" spans="1:5">
      <c r="A594" s="117" t="s">
        <v>988</v>
      </c>
      <c r="B594" s="132">
        <v>4546.529207</v>
      </c>
      <c r="C594" s="132">
        <v>3736.913873</v>
      </c>
      <c r="D594" s="132">
        <v>546.345678</v>
      </c>
      <c r="E594" s="132">
        <v>263.269656</v>
      </c>
    </row>
    <row r="595" s="1" customFormat="1" ht="19.5" customHeight="1" spans="1:5">
      <c r="A595" s="117" t="s">
        <v>989</v>
      </c>
      <c r="B595" s="132">
        <v>2230.364727</v>
      </c>
      <c r="C595" s="132">
        <v>1824.754073</v>
      </c>
      <c r="D595" s="132">
        <v>276.160289</v>
      </c>
      <c r="E595" s="132">
        <v>129.450365</v>
      </c>
    </row>
    <row r="596" s="1" customFormat="1" ht="19.5" customHeight="1" spans="1:5">
      <c r="A596" s="119" t="s">
        <v>387</v>
      </c>
      <c r="B596" s="133">
        <v>156.444517</v>
      </c>
      <c r="C596" s="133">
        <v>156.444517</v>
      </c>
      <c r="D596" s="133"/>
      <c r="E596" s="133"/>
    </row>
    <row r="597" s="1" customFormat="1" ht="19.5" customHeight="1" spans="1:5">
      <c r="A597" s="119" t="s">
        <v>463</v>
      </c>
      <c r="B597" s="133">
        <v>82.720038</v>
      </c>
      <c r="C597" s="133">
        <v>82.720038</v>
      </c>
      <c r="D597" s="133"/>
      <c r="E597" s="133"/>
    </row>
    <row r="598" s="1" customFormat="1" ht="19.5" customHeight="1" spans="1:5">
      <c r="A598" s="119" t="s">
        <v>467</v>
      </c>
      <c r="B598" s="133">
        <v>3.933524</v>
      </c>
      <c r="C598" s="133">
        <v>3.933524</v>
      </c>
      <c r="D598" s="133"/>
      <c r="E598" s="133"/>
    </row>
    <row r="599" s="1" customFormat="1" ht="19.5" customHeight="1" spans="1:5">
      <c r="A599" s="119" t="s">
        <v>520</v>
      </c>
      <c r="B599" s="133">
        <v>667.879865</v>
      </c>
      <c r="C599" s="133">
        <v>507.5135</v>
      </c>
      <c r="D599" s="133">
        <v>30.916</v>
      </c>
      <c r="E599" s="133">
        <v>129.450365</v>
      </c>
    </row>
    <row r="600" s="1" customFormat="1" ht="19.5" customHeight="1" spans="1:5">
      <c r="A600" s="119" t="s">
        <v>522</v>
      </c>
      <c r="B600" s="133">
        <v>1122.650494</v>
      </c>
      <c r="C600" s="133">
        <v>1074.142494</v>
      </c>
      <c r="D600" s="133">
        <v>48.508</v>
      </c>
      <c r="E600" s="133"/>
    </row>
    <row r="601" s="1" customFormat="1" ht="19.5" customHeight="1" spans="1:5">
      <c r="A601" s="119" t="s">
        <v>604</v>
      </c>
      <c r="B601" s="133">
        <v>126.243489</v>
      </c>
      <c r="C601" s="133"/>
      <c r="D601" s="133">
        <v>126.243489</v>
      </c>
      <c r="E601" s="133"/>
    </row>
    <row r="602" s="1" customFormat="1" ht="19.5" customHeight="1" spans="1:5">
      <c r="A602" s="119" t="s">
        <v>606</v>
      </c>
      <c r="B602" s="133">
        <v>70.4928</v>
      </c>
      <c r="C602" s="133"/>
      <c r="D602" s="133">
        <v>70.4928</v>
      </c>
      <c r="E602" s="133"/>
    </row>
    <row r="603" s="1" customFormat="1" ht="19.5" customHeight="1" spans="1:5">
      <c r="A603" s="117" t="s">
        <v>990</v>
      </c>
      <c r="B603" s="132">
        <v>153.85376</v>
      </c>
      <c r="C603" s="132">
        <v>130.29111</v>
      </c>
      <c r="D603" s="132">
        <v>16.651648</v>
      </c>
      <c r="E603" s="132">
        <v>6.911002</v>
      </c>
    </row>
    <row r="604" s="1" customFormat="1" ht="19.5" customHeight="1" spans="1:5">
      <c r="A604" s="119" t="s">
        <v>387</v>
      </c>
      <c r="B604" s="133">
        <v>12.088018</v>
      </c>
      <c r="C604" s="133">
        <v>12.088018</v>
      </c>
      <c r="D604" s="133"/>
      <c r="E604" s="133"/>
    </row>
    <row r="605" s="1" customFormat="1" ht="19.5" customHeight="1" spans="1:5">
      <c r="A605" s="119" t="s">
        <v>465</v>
      </c>
      <c r="B605" s="133">
        <v>6.044009</v>
      </c>
      <c r="C605" s="133">
        <v>6.044009</v>
      </c>
      <c r="D605" s="133"/>
      <c r="E605" s="133"/>
    </row>
    <row r="606" s="1" customFormat="1" ht="19.5" customHeight="1" spans="1:5">
      <c r="A606" s="119" t="s">
        <v>522</v>
      </c>
      <c r="B606" s="133">
        <v>120.096085</v>
      </c>
      <c r="C606" s="133">
        <v>112.159083</v>
      </c>
      <c r="D606" s="133">
        <v>1.026</v>
      </c>
      <c r="E606" s="133">
        <v>6.911002</v>
      </c>
    </row>
    <row r="607" s="1" customFormat="1" ht="19.5" customHeight="1" spans="1:5">
      <c r="A607" s="119" t="s">
        <v>604</v>
      </c>
      <c r="B607" s="133">
        <v>9.767248</v>
      </c>
      <c r="C607" s="133"/>
      <c r="D607" s="133">
        <v>9.767248</v>
      </c>
      <c r="E607" s="133"/>
    </row>
    <row r="608" s="1" customFormat="1" ht="19.5" customHeight="1" spans="1:5">
      <c r="A608" s="119" t="s">
        <v>606</v>
      </c>
      <c r="B608" s="133">
        <v>5.8584</v>
      </c>
      <c r="C608" s="133"/>
      <c r="D608" s="133">
        <v>5.8584</v>
      </c>
      <c r="E608" s="133"/>
    </row>
    <row r="609" s="1" customFormat="1" ht="19.5" customHeight="1" spans="1:5">
      <c r="A609" s="117" t="s">
        <v>991</v>
      </c>
      <c r="B609" s="132">
        <v>285.653929</v>
      </c>
      <c r="C609" s="132">
        <v>231.679922</v>
      </c>
      <c r="D609" s="132">
        <v>32.009296</v>
      </c>
      <c r="E609" s="132">
        <v>21.964711</v>
      </c>
    </row>
    <row r="610" s="1" customFormat="1" ht="19.5" customHeight="1" spans="1:5">
      <c r="A610" s="119" t="s">
        <v>387</v>
      </c>
      <c r="B610" s="133">
        <v>21.039717</v>
      </c>
      <c r="C610" s="133">
        <v>21.039717</v>
      </c>
      <c r="D610" s="133"/>
      <c r="E610" s="133"/>
    </row>
    <row r="611" s="1" customFormat="1" ht="19.5" customHeight="1" spans="1:5">
      <c r="A611" s="119" t="s">
        <v>465</v>
      </c>
      <c r="B611" s="133">
        <v>10.519858</v>
      </c>
      <c r="C611" s="133">
        <v>10.519858</v>
      </c>
      <c r="D611" s="133"/>
      <c r="E611" s="133"/>
    </row>
    <row r="612" s="1" customFormat="1" ht="19.5" customHeight="1" spans="1:5">
      <c r="A612" s="119" t="s">
        <v>467</v>
      </c>
      <c r="B612" s="133">
        <v>0.171936</v>
      </c>
      <c r="C612" s="133">
        <v>0.171936</v>
      </c>
      <c r="D612" s="133"/>
      <c r="E612" s="133"/>
    </row>
    <row r="613" s="1" customFormat="1" ht="19.5" customHeight="1" spans="1:5">
      <c r="A613" s="119" t="s">
        <v>522</v>
      </c>
      <c r="B613" s="133">
        <v>225.679122</v>
      </c>
      <c r="C613" s="133">
        <v>199.948411</v>
      </c>
      <c r="D613" s="133">
        <v>3.766</v>
      </c>
      <c r="E613" s="133">
        <v>21.964711</v>
      </c>
    </row>
    <row r="614" s="1" customFormat="1" ht="19.5" customHeight="1" spans="1:5">
      <c r="A614" s="119" t="s">
        <v>604</v>
      </c>
      <c r="B614" s="133">
        <v>16.963296</v>
      </c>
      <c r="C614" s="133"/>
      <c r="D614" s="133">
        <v>16.963296</v>
      </c>
      <c r="E614" s="133"/>
    </row>
    <row r="615" s="1" customFormat="1" ht="19.5" customHeight="1" spans="1:5">
      <c r="A615" s="119" t="s">
        <v>606</v>
      </c>
      <c r="B615" s="133">
        <v>11.28</v>
      </c>
      <c r="C615" s="133"/>
      <c r="D615" s="133">
        <v>11.28</v>
      </c>
      <c r="E615" s="133"/>
    </row>
    <row r="616" s="1" customFormat="1" ht="19.5" customHeight="1" spans="1:5">
      <c r="A616" s="117" t="s">
        <v>992</v>
      </c>
      <c r="B616" s="132">
        <v>148.274635</v>
      </c>
      <c r="C616" s="132">
        <v>123.608124</v>
      </c>
      <c r="D616" s="132">
        <v>17.790264</v>
      </c>
      <c r="E616" s="132">
        <v>6.876247</v>
      </c>
    </row>
    <row r="617" s="1" customFormat="1" ht="19.5" customHeight="1" spans="1:5">
      <c r="A617" s="119" t="s">
        <v>387</v>
      </c>
      <c r="B617" s="133">
        <v>11.809975</v>
      </c>
      <c r="C617" s="133">
        <v>11.809975</v>
      </c>
      <c r="D617" s="133"/>
      <c r="E617" s="133"/>
    </row>
    <row r="618" s="1" customFormat="1" ht="19.5" customHeight="1" spans="1:5">
      <c r="A618" s="119" t="s">
        <v>465</v>
      </c>
      <c r="B618" s="133">
        <v>5.904987</v>
      </c>
      <c r="C618" s="133">
        <v>5.904987</v>
      </c>
      <c r="D618" s="133"/>
      <c r="E618" s="133"/>
    </row>
    <row r="619" s="1" customFormat="1" ht="19.5" customHeight="1" spans="1:5">
      <c r="A619" s="119" t="s">
        <v>522</v>
      </c>
      <c r="B619" s="133">
        <v>115.005409</v>
      </c>
      <c r="C619" s="133">
        <v>105.893162</v>
      </c>
      <c r="D619" s="133">
        <v>2.236</v>
      </c>
      <c r="E619" s="133">
        <v>6.876247</v>
      </c>
    </row>
    <row r="620" s="1" customFormat="1" ht="19.5" customHeight="1" spans="1:5">
      <c r="A620" s="119" t="s">
        <v>604</v>
      </c>
      <c r="B620" s="133">
        <v>9.526664</v>
      </c>
      <c r="C620" s="133"/>
      <c r="D620" s="133">
        <v>9.526664</v>
      </c>
      <c r="E620" s="133"/>
    </row>
    <row r="621" s="1" customFormat="1" ht="19.5" customHeight="1" spans="1:5">
      <c r="A621" s="119" t="s">
        <v>606</v>
      </c>
      <c r="B621" s="133">
        <v>6.0276</v>
      </c>
      <c r="C621" s="133"/>
      <c r="D621" s="133">
        <v>6.0276</v>
      </c>
      <c r="E621" s="133"/>
    </row>
    <row r="622" s="1" customFormat="1" ht="19.5" customHeight="1" spans="1:5">
      <c r="A622" s="117" t="s">
        <v>993</v>
      </c>
      <c r="B622" s="132">
        <v>73.999668</v>
      </c>
      <c r="C622" s="132">
        <v>65.245915</v>
      </c>
      <c r="D622" s="132">
        <v>4.575038</v>
      </c>
      <c r="E622" s="132">
        <v>4.178715</v>
      </c>
    </row>
    <row r="623" s="1" customFormat="1" ht="19.5" customHeight="1" spans="1:5">
      <c r="A623" s="119" t="s">
        <v>387</v>
      </c>
      <c r="B623" s="133">
        <v>17.9318</v>
      </c>
      <c r="C623" s="133">
        <v>17.9318</v>
      </c>
      <c r="D623" s="133"/>
      <c r="E623" s="133"/>
    </row>
    <row r="624" s="1" customFormat="1" ht="19.5" customHeight="1" spans="1:5">
      <c r="A624" s="119" t="s">
        <v>465</v>
      </c>
      <c r="B624" s="133">
        <v>7.5067</v>
      </c>
      <c r="C624" s="133">
        <v>7.5067</v>
      </c>
      <c r="D624" s="133"/>
      <c r="E624" s="133"/>
    </row>
    <row r="625" s="1" customFormat="1" ht="19.5" customHeight="1" spans="1:5">
      <c r="A625" s="119" t="s">
        <v>522</v>
      </c>
      <c r="B625" s="133">
        <v>45.04813</v>
      </c>
      <c r="C625" s="133">
        <v>39.807415</v>
      </c>
      <c r="D625" s="133">
        <v>1.062</v>
      </c>
      <c r="E625" s="133">
        <v>4.178715</v>
      </c>
    </row>
    <row r="626" s="1" customFormat="1" ht="19.5" customHeight="1" spans="1:5">
      <c r="A626" s="119" t="s">
        <v>604</v>
      </c>
      <c r="B626" s="133">
        <v>2.192538</v>
      </c>
      <c r="C626" s="133"/>
      <c r="D626" s="133">
        <v>2.192538</v>
      </c>
      <c r="E626" s="133"/>
    </row>
    <row r="627" s="1" customFormat="1" ht="19.5" customHeight="1" spans="1:5">
      <c r="A627" s="119" t="s">
        <v>606</v>
      </c>
      <c r="B627" s="133">
        <v>1.3205</v>
      </c>
      <c r="C627" s="133"/>
      <c r="D627" s="133">
        <v>1.3205</v>
      </c>
      <c r="E627" s="133"/>
    </row>
    <row r="628" s="1" customFormat="1" ht="19.5" customHeight="1" spans="1:5">
      <c r="A628" s="117" t="s">
        <v>994</v>
      </c>
      <c r="B628" s="132">
        <v>278.178645</v>
      </c>
      <c r="C628" s="132">
        <v>229.035598</v>
      </c>
      <c r="D628" s="132">
        <v>31.681666</v>
      </c>
      <c r="E628" s="132">
        <v>17.461381</v>
      </c>
    </row>
    <row r="629" s="1" customFormat="1" ht="19.5" customHeight="1" spans="1:5">
      <c r="A629" s="119" t="s">
        <v>387</v>
      </c>
      <c r="B629" s="133">
        <v>21.291045</v>
      </c>
      <c r="C629" s="133">
        <v>21.291045</v>
      </c>
      <c r="D629" s="133"/>
      <c r="E629" s="133"/>
    </row>
    <row r="630" s="1" customFormat="1" ht="19.5" customHeight="1" spans="1:5">
      <c r="A630" s="119" t="s">
        <v>465</v>
      </c>
      <c r="B630" s="133">
        <v>10.645522</v>
      </c>
      <c r="C630" s="133">
        <v>10.645522</v>
      </c>
      <c r="D630" s="133"/>
      <c r="E630" s="133"/>
    </row>
    <row r="631" s="1" customFormat="1" ht="19.5" customHeight="1" spans="1:5">
      <c r="A631" s="119" t="s">
        <v>467</v>
      </c>
      <c r="B631" s="133">
        <v>0.175488</v>
      </c>
      <c r="C631" s="133">
        <v>0.175488</v>
      </c>
      <c r="D631" s="133"/>
      <c r="E631" s="133"/>
    </row>
    <row r="632" s="1" customFormat="1" ht="19.5" customHeight="1" spans="1:5">
      <c r="A632" s="119" t="s">
        <v>522</v>
      </c>
      <c r="B632" s="133">
        <v>217.822924</v>
      </c>
      <c r="C632" s="133">
        <v>196.923543</v>
      </c>
      <c r="D632" s="133">
        <v>3.438</v>
      </c>
      <c r="E632" s="133">
        <v>17.461381</v>
      </c>
    </row>
    <row r="633" s="1" customFormat="1" ht="19.5" customHeight="1" spans="1:5">
      <c r="A633" s="119" t="s">
        <v>604</v>
      </c>
      <c r="B633" s="133">
        <v>17.166466</v>
      </c>
      <c r="C633" s="133"/>
      <c r="D633" s="133">
        <v>17.166466</v>
      </c>
      <c r="E633" s="133"/>
    </row>
    <row r="634" s="1" customFormat="1" ht="19.5" customHeight="1" spans="1:5">
      <c r="A634" s="119" t="s">
        <v>606</v>
      </c>
      <c r="B634" s="133">
        <v>11.0772</v>
      </c>
      <c r="C634" s="133"/>
      <c r="D634" s="133">
        <v>11.0772</v>
      </c>
      <c r="E634" s="133"/>
    </row>
    <row r="635" s="1" customFormat="1" ht="19.5" customHeight="1" spans="1:5">
      <c r="A635" s="117" t="s">
        <v>995</v>
      </c>
      <c r="B635" s="132">
        <v>27.77445</v>
      </c>
      <c r="C635" s="132">
        <v>27.77445</v>
      </c>
      <c r="D635" s="132"/>
      <c r="E635" s="132"/>
    </row>
    <row r="636" s="1" customFormat="1" ht="19.5" customHeight="1" spans="1:5">
      <c r="A636" s="119" t="s">
        <v>522</v>
      </c>
      <c r="B636" s="133">
        <v>27.77445</v>
      </c>
      <c r="C636" s="133">
        <v>27.77445</v>
      </c>
      <c r="D636" s="133"/>
      <c r="E636" s="133"/>
    </row>
    <row r="637" s="1" customFormat="1" ht="19.5" customHeight="1" spans="1:5">
      <c r="A637" s="117" t="s">
        <v>996</v>
      </c>
      <c r="B637" s="132">
        <v>198.078681</v>
      </c>
      <c r="C637" s="132">
        <v>152.660202</v>
      </c>
      <c r="D637" s="132">
        <v>32.468533</v>
      </c>
      <c r="E637" s="132">
        <v>12.949946</v>
      </c>
    </row>
    <row r="638" s="1" customFormat="1" ht="19.5" customHeight="1" spans="1:5">
      <c r="A638" s="119" t="s">
        <v>387</v>
      </c>
      <c r="B638" s="133">
        <v>13.63957</v>
      </c>
      <c r="C638" s="133">
        <v>13.63957</v>
      </c>
      <c r="D638" s="133"/>
      <c r="E638" s="133"/>
    </row>
    <row r="639" s="1" customFormat="1" ht="19.5" customHeight="1" spans="1:5">
      <c r="A639" s="119" t="s">
        <v>393</v>
      </c>
      <c r="B639" s="133">
        <v>11.3326</v>
      </c>
      <c r="C639" s="133"/>
      <c r="D639" s="133">
        <v>11.3326</v>
      </c>
      <c r="E639" s="133"/>
    </row>
    <row r="640" s="1" customFormat="1" ht="19.5" customHeight="1" spans="1:5">
      <c r="A640" s="119" t="s">
        <v>465</v>
      </c>
      <c r="B640" s="133">
        <v>6.819785</v>
      </c>
      <c r="C640" s="133">
        <v>6.819785</v>
      </c>
      <c r="D640" s="133"/>
      <c r="E640" s="133"/>
    </row>
    <row r="641" s="1" customFormat="1" ht="19.5" customHeight="1" spans="1:5">
      <c r="A641" s="119" t="s">
        <v>467</v>
      </c>
      <c r="B641" s="133">
        <v>0.336432</v>
      </c>
      <c r="C641" s="133">
        <v>0.336432</v>
      </c>
      <c r="D641" s="133"/>
      <c r="E641" s="133"/>
    </row>
    <row r="642" s="1" customFormat="1" ht="19.5" customHeight="1" spans="1:5">
      <c r="A642" s="119" t="s">
        <v>522</v>
      </c>
      <c r="B642" s="133">
        <v>148.592361</v>
      </c>
      <c r="C642" s="133">
        <v>131.864415</v>
      </c>
      <c r="D642" s="133">
        <v>3.778</v>
      </c>
      <c r="E642" s="133">
        <v>12.949946</v>
      </c>
    </row>
    <row r="643" s="1" customFormat="1" ht="19.5" customHeight="1" spans="1:5">
      <c r="A643" s="119" t="s">
        <v>604</v>
      </c>
      <c r="B643" s="133">
        <v>10.990733</v>
      </c>
      <c r="C643" s="133"/>
      <c r="D643" s="133">
        <v>10.990733</v>
      </c>
      <c r="E643" s="133"/>
    </row>
    <row r="644" s="1" customFormat="1" ht="19.5" customHeight="1" spans="1:5">
      <c r="A644" s="119" t="s">
        <v>606</v>
      </c>
      <c r="B644" s="133">
        <v>6.3672</v>
      </c>
      <c r="C644" s="133"/>
      <c r="D644" s="133">
        <v>6.3672</v>
      </c>
      <c r="E644" s="133"/>
    </row>
    <row r="645" s="1" customFormat="1" ht="19.5" customHeight="1" spans="1:5">
      <c r="A645" s="117" t="s">
        <v>997</v>
      </c>
      <c r="B645" s="132">
        <v>311.648536</v>
      </c>
      <c r="C645" s="132">
        <v>252.108272</v>
      </c>
      <c r="D645" s="132">
        <v>35.740091</v>
      </c>
      <c r="E645" s="132">
        <v>23.800173</v>
      </c>
    </row>
    <row r="646" s="1" customFormat="1" ht="19.5" customHeight="1" spans="1:5">
      <c r="A646" s="119" t="s">
        <v>387</v>
      </c>
      <c r="B646" s="133">
        <v>23.071653</v>
      </c>
      <c r="C646" s="133">
        <v>23.071653</v>
      </c>
      <c r="D646" s="133"/>
      <c r="E646" s="133"/>
    </row>
    <row r="647" s="1" customFormat="1" ht="19.5" customHeight="1" spans="1:5">
      <c r="A647" s="119" t="s">
        <v>393</v>
      </c>
      <c r="B647" s="133">
        <v>12.6</v>
      </c>
      <c r="C647" s="133">
        <v>12.6</v>
      </c>
      <c r="D647" s="133"/>
      <c r="E647" s="133"/>
    </row>
    <row r="648" s="1" customFormat="1" ht="19.5" customHeight="1" spans="1:5">
      <c r="A648" s="119" t="s">
        <v>465</v>
      </c>
      <c r="B648" s="133">
        <v>11.535826</v>
      </c>
      <c r="C648" s="133">
        <v>11.535826</v>
      </c>
      <c r="D648" s="133"/>
      <c r="E648" s="133"/>
    </row>
    <row r="649" s="1" customFormat="1" ht="19.5" customHeight="1" spans="1:5">
      <c r="A649" s="119" t="s">
        <v>467</v>
      </c>
      <c r="B649" s="133">
        <v>0.723562</v>
      </c>
      <c r="C649" s="133">
        <v>0.723562</v>
      </c>
      <c r="D649" s="133"/>
      <c r="E649" s="133"/>
    </row>
    <row r="650" s="1" customFormat="1" ht="19.5" customHeight="1" spans="1:5">
      <c r="A650" s="119" t="s">
        <v>522</v>
      </c>
      <c r="B650" s="133">
        <v>233.865404</v>
      </c>
      <c r="C650" s="133">
        <v>204.177231</v>
      </c>
      <c r="D650" s="133">
        <v>5.888</v>
      </c>
      <c r="E650" s="133">
        <v>23.800173</v>
      </c>
    </row>
    <row r="651" s="1" customFormat="1" ht="19.5" customHeight="1" spans="1:5">
      <c r="A651" s="119" t="s">
        <v>604</v>
      </c>
      <c r="B651" s="133">
        <v>18.580491</v>
      </c>
      <c r="C651" s="133"/>
      <c r="D651" s="133">
        <v>18.580491</v>
      </c>
      <c r="E651" s="133"/>
    </row>
    <row r="652" s="1" customFormat="1" ht="19.5" customHeight="1" spans="1:5">
      <c r="A652" s="119" t="s">
        <v>606</v>
      </c>
      <c r="B652" s="133">
        <v>11.2716</v>
      </c>
      <c r="C652" s="133"/>
      <c r="D652" s="133">
        <v>11.2716</v>
      </c>
      <c r="E652" s="133"/>
    </row>
    <row r="653" s="1" customFormat="1" ht="19.5" customHeight="1" spans="1:5">
      <c r="A653" s="117" t="s">
        <v>998</v>
      </c>
      <c r="B653" s="132">
        <v>137.502575</v>
      </c>
      <c r="C653" s="132">
        <v>113.884549</v>
      </c>
      <c r="D653" s="132">
        <v>17.524861</v>
      </c>
      <c r="E653" s="132">
        <v>6.093165</v>
      </c>
    </row>
    <row r="654" s="1" customFormat="1" ht="19.5" customHeight="1" spans="1:5">
      <c r="A654" s="119" t="s">
        <v>387</v>
      </c>
      <c r="B654" s="133">
        <v>10.345317</v>
      </c>
      <c r="C654" s="133">
        <v>10.345317</v>
      </c>
      <c r="D654" s="133"/>
      <c r="E654" s="133"/>
    </row>
    <row r="655" s="1" customFormat="1" ht="19.5" customHeight="1" spans="1:5">
      <c r="A655" s="119" t="s">
        <v>393</v>
      </c>
      <c r="B655" s="133">
        <v>5.4</v>
      </c>
      <c r="C655" s="133">
        <v>5.4</v>
      </c>
      <c r="D655" s="133"/>
      <c r="E655" s="133"/>
    </row>
    <row r="656" s="1" customFormat="1" ht="19.5" customHeight="1" spans="1:5">
      <c r="A656" s="119" t="s">
        <v>465</v>
      </c>
      <c r="B656" s="133">
        <v>5.172658</v>
      </c>
      <c r="C656" s="133">
        <v>5.172658</v>
      </c>
      <c r="D656" s="133"/>
      <c r="E656" s="133"/>
    </row>
    <row r="657" s="1" customFormat="1" ht="19.5" customHeight="1" spans="1:5">
      <c r="A657" s="119" t="s">
        <v>522</v>
      </c>
      <c r="B657" s="133">
        <v>101.453739</v>
      </c>
      <c r="C657" s="133">
        <v>92.966574</v>
      </c>
      <c r="D657" s="133">
        <v>2.394</v>
      </c>
      <c r="E657" s="133">
        <v>6.093165</v>
      </c>
    </row>
    <row r="658" s="1" customFormat="1" ht="19.5" customHeight="1" spans="1:5">
      <c r="A658" s="119" t="s">
        <v>604</v>
      </c>
      <c r="B658" s="133">
        <v>8.359261</v>
      </c>
      <c r="C658" s="133"/>
      <c r="D658" s="133">
        <v>8.359261</v>
      </c>
      <c r="E658" s="133"/>
    </row>
    <row r="659" s="1" customFormat="1" ht="19.5" customHeight="1" spans="1:5">
      <c r="A659" s="119" t="s">
        <v>606</v>
      </c>
      <c r="B659" s="133">
        <v>6.7716</v>
      </c>
      <c r="C659" s="133"/>
      <c r="D659" s="133">
        <v>6.7716</v>
      </c>
      <c r="E659" s="133"/>
    </row>
    <row r="660" s="1" customFormat="1" ht="19.5" customHeight="1" spans="1:5">
      <c r="A660" s="117" t="s">
        <v>999</v>
      </c>
      <c r="B660" s="132">
        <v>627.01882</v>
      </c>
      <c r="C660" s="132">
        <v>519.942592</v>
      </c>
      <c r="D660" s="132">
        <v>73.645131</v>
      </c>
      <c r="E660" s="132">
        <v>33.431097</v>
      </c>
    </row>
    <row r="661" s="1" customFormat="1" ht="19.5" customHeight="1" spans="1:5">
      <c r="A661" s="119" t="s">
        <v>387</v>
      </c>
      <c r="B661" s="133">
        <v>48.248777</v>
      </c>
      <c r="C661" s="133">
        <v>48.248777</v>
      </c>
      <c r="D661" s="133"/>
      <c r="E661" s="133"/>
    </row>
    <row r="662" s="1" customFormat="1" ht="19.5" customHeight="1" spans="1:5">
      <c r="A662" s="119" t="s">
        <v>465</v>
      </c>
      <c r="B662" s="133">
        <v>24.124389</v>
      </c>
      <c r="C662" s="133">
        <v>24.124389</v>
      </c>
      <c r="D662" s="133"/>
      <c r="E662" s="133"/>
    </row>
    <row r="663" s="1" customFormat="1" ht="19.5" customHeight="1" spans="1:5">
      <c r="A663" s="119" t="s">
        <v>467</v>
      </c>
      <c r="B663" s="133">
        <v>0.922507</v>
      </c>
      <c r="C663" s="133">
        <v>0.922507</v>
      </c>
      <c r="D663" s="133"/>
      <c r="E663" s="133"/>
    </row>
    <row r="664" s="1" customFormat="1" ht="19.5" customHeight="1" spans="1:5">
      <c r="A664" s="119" t="s">
        <v>522</v>
      </c>
      <c r="B664" s="133">
        <v>488.584016</v>
      </c>
      <c r="C664" s="133">
        <v>446.646919</v>
      </c>
      <c r="D664" s="133">
        <v>8.506</v>
      </c>
      <c r="E664" s="133">
        <v>33.431097</v>
      </c>
    </row>
    <row r="665" s="1" customFormat="1" ht="19.5" customHeight="1" spans="1:5">
      <c r="A665" s="119" t="s">
        <v>604</v>
      </c>
      <c r="B665" s="133">
        <v>38.890331</v>
      </c>
      <c r="C665" s="133"/>
      <c r="D665" s="133">
        <v>38.890331</v>
      </c>
      <c r="E665" s="133"/>
    </row>
    <row r="666" s="1" customFormat="1" ht="19.5" customHeight="1" spans="1:5">
      <c r="A666" s="119" t="s">
        <v>606</v>
      </c>
      <c r="B666" s="133">
        <v>26.2488</v>
      </c>
      <c r="C666" s="133"/>
      <c r="D666" s="133">
        <v>26.2488</v>
      </c>
      <c r="E666" s="133"/>
    </row>
    <row r="667" s="1" customFormat="1" ht="19.5" customHeight="1" spans="1:5">
      <c r="A667" s="117" t="s">
        <v>1000</v>
      </c>
      <c r="B667" s="132">
        <v>74.180781</v>
      </c>
      <c r="C667" s="132">
        <v>65.929066</v>
      </c>
      <c r="D667" s="132">
        <v>8.098861</v>
      </c>
      <c r="E667" s="132">
        <v>0.152854</v>
      </c>
    </row>
    <row r="668" s="1" customFormat="1" ht="19.5" customHeight="1" spans="1:5">
      <c r="A668" s="119" t="s">
        <v>387</v>
      </c>
      <c r="B668" s="133">
        <v>9.940684</v>
      </c>
      <c r="C668" s="133">
        <v>9.940684</v>
      </c>
      <c r="D668" s="133"/>
      <c r="E668" s="133"/>
    </row>
    <row r="669" s="1" customFormat="1" ht="19.5" customHeight="1" spans="1:5">
      <c r="A669" s="119" t="s">
        <v>389</v>
      </c>
      <c r="B669" s="133">
        <v>4.970342</v>
      </c>
      <c r="C669" s="133">
        <v>4.970342</v>
      </c>
      <c r="D669" s="133"/>
      <c r="E669" s="133"/>
    </row>
    <row r="670" s="1" customFormat="1" ht="19.5" customHeight="1" spans="1:5">
      <c r="A670" s="119" t="s">
        <v>465</v>
      </c>
      <c r="B670" s="133">
        <v>4.970342</v>
      </c>
      <c r="C670" s="133">
        <v>4.970342</v>
      </c>
      <c r="D670" s="133"/>
      <c r="E670" s="133"/>
    </row>
    <row r="671" s="1" customFormat="1" ht="19.5" customHeight="1" spans="1:5">
      <c r="A671" s="119" t="s">
        <v>522</v>
      </c>
      <c r="B671" s="133">
        <v>49.570552</v>
      </c>
      <c r="C671" s="133">
        <v>46.047698</v>
      </c>
      <c r="D671" s="133">
        <v>3.37</v>
      </c>
      <c r="E671" s="133">
        <v>0.152854</v>
      </c>
    </row>
    <row r="672" s="1" customFormat="1" ht="19.5" customHeight="1" spans="1:5">
      <c r="A672" s="119" t="s">
        <v>604</v>
      </c>
      <c r="B672" s="133">
        <v>0.989661</v>
      </c>
      <c r="C672" s="133"/>
      <c r="D672" s="133">
        <v>0.989661</v>
      </c>
      <c r="E672" s="133"/>
    </row>
    <row r="673" s="1" customFormat="1" ht="19.5" customHeight="1" spans="1:5">
      <c r="A673" s="119" t="s">
        <v>606</v>
      </c>
      <c r="B673" s="133">
        <v>3.7392</v>
      </c>
      <c r="C673" s="133"/>
      <c r="D673" s="133">
        <v>3.7392</v>
      </c>
      <c r="E673" s="133"/>
    </row>
    <row r="674" s="1" customFormat="1" ht="19.5" customHeight="1" spans="1:5">
      <c r="A674" s="117" t="s">
        <v>1001</v>
      </c>
      <c r="B674" s="132">
        <v>480.134045</v>
      </c>
      <c r="C674" s="132">
        <v>397.209434</v>
      </c>
      <c r="D674" s="132">
        <v>55.190473</v>
      </c>
      <c r="E674" s="132">
        <v>27.734138</v>
      </c>
    </row>
    <row r="675" s="1" customFormat="1" ht="19.5" customHeight="1" spans="1:5">
      <c r="A675" s="117" t="s">
        <v>1002</v>
      </c>
      <c r="B675" s="132">
        <v>480.134045</v>
      </c>
      <c r="C675" s="132">
        <v>397.209434</v>
      </c>
      <c r="D675" s="132">
        <v>55.190473</v>
      </c>
      <c r="E675" s="132">
        <v>27.734138</v>
      </c>
    </row>
    <row r="676" s="1" customFormat="1" ht="19.5" customHeight="1" spans="1:5">
      <c r="A676" s="119" t="s">
        <v>387</v>
      </c>
      <c r="B676" s="133">
        <v>36.273106</v>
      </c>
      <c r="C676" s="133">
        <v>36.273106</v>
      </c>
      <c r="D676" s="133"/>
      <c r="E676" s="133"/>
    </row>
    <row r="677" s="1" customFormat="1" ht="19.5" customHeight="1" spans="1:5">
      <c r="A677" s="119" t="s">
        <v>465</v>
      </c>
      <c r="B677" s="133">
        <v>18.136553</v>
      </c>
      <c r="C677" s="133">
        <v>18.136553</v>
      </c>
      <c r="D677" s="133"/>
      <c r="E677" s="133"/>
    </row>
    <row r="678" s="1" customFormat="1" ht="19.5" customHeight="1" spans="1:5">
      <c r="A678" s="119" t="s">
        <v>522</v>
      </c>
      <c r="B678" s="133">
        <v>378.871913</v>
      </c>
      <c r="C678" s="133">
        <v>342.799775</v>
      </c>
      <c r="D678" s="133">
        <v>8.338</v>
      </c>
      <c r="E678" s="133">
        <v>27.734138</v>
      </c>
    </row>
    <row r="679" s="1" customFormat="1" ht="19.5" customHeight="1" spans="1:5">
      <c r="A679" s="119" t="s">
        <v>604</v>
      </c>
      <c r="B679" s="133">
        <v>29.266473</v>
      </c>
      <c r="C679" s="133"/>
      <c r="D679" s="133">
        <v>29.266473</v>
      </c>
      <c r="E679" s="133"/>
    </row>
    <row r="680" s="1" customFormat="1" ht="19.5" customHeight="1" spans="1:5">
      <c r="A680" s="119" t="s">
        <v>606</v>
      </c>
      <c r="B680" s="133">
        <v>17.586</v>
      </c>
      <c r="C680" s="133"/>
      <c r="D680" s="133">
        <v>17.586</v>
      </c>
      <c r="E680" s="133"/>
    </row>
    <row r="681" s="1" customFormat="1" ht="19.5" customHeight="1" spans="1:5">
      <c r="A681" s="117" t="s">
        <v>1003</v>
      </c>
      <c r="B681" s="132">
        <v>1936.808956</v>
      </c>
      <c r="C681" s="132">
        <v>1560.014734</v>
      </c>
      <c r="D681" s="132">
        <v>234.059992</v>
      </c>
      <c r="E681" s="132">
        <v>142.73423</v>
      </c>
    </row>
    <row r="682" s="1" customFormat="1" ht="19.5" customHeight="1" spans="1:5">
      <c r="A682" s="117" t="s">
        <v>1004</v>
      </c>
      <c r="B682" s="132">
        <v>1753.617921</v>
      </c>
      <c r="C682" s="132">
        <v>1409.929687</v>
      </c>
      <c r="D682" s="132">
        <v>213.311661</v>
      </c>
      <c r="E682" s="132">
        <v>130.376573</v>
      </c>
    </row>
    <row r="683" s="1" customFormat="1" ht="19.5" customHeight="1" spans="1:5">
      <c r="A683" s="119" t="s">
        <v>387</v>
      </c>
      <c r="B683" s="133">
        <v>124.067429</v>
      </c>
      <c r="C683" s="133">
        <v>124.067429</v>
      </c>
      <c r="D683" s="133"/>
      <c r="E683" s="133"/>
    </row>
    <row r="684" s="1" customFormat="1" ht="19.5" customHeight="1" spans="1:5">
      <c r="A684" s="119" t="s">
        <v>463</v>
      </c>
      <c r="B684" s="133">
        <v>62.033714</v>
      </c>
      <c r="C684" s="133">
        <v>62.033714</v>
      </c>
      <c r="D684" s="133"/>
      <c r="E684" s="133"/>
    </row>
    <row r="685" s="1" customFormat="1" ht="19.5" customHeight="1" spans="1:5">
      <c r="A685" s="119" t="s">
        <v>467</v>
      </c>
      <c r="B685" s="133">
        <v>2.830894</v>
      </c>
      <c r="C685" s="133">
        <v>2.830894</v>
      </c>
      <c r="D685" s="133"/>
      <c r="E685" s="133"/>
    </row>
    <row r="686" s="1" customFormat="1" ht="19.5" customHeight="1" spans="1:5">
      <c r="A686" s="119" t="s">
        <v>544</v>
      </c>
      <c r="B686" s="133">
        <v>519.892273</v>
      </c>
      <c r="C686" s="133">
        <v>407.4317</v>
      </c>
      <c r="D686" s="133">
        <v>6.084</v>
      </c>
      <c r="E686" s="133">
        <v>106.376573</v>
      </c>
    </row>
    <row r="687" s="1" customFormat="1" ht="19.5" customHeight="1" spans="1:5">
      <c r="A687" s="119" t="s">
        <v>546</v>
      </c>
      <c r="B687" s="133">
        <v>873.77595</v>
      </c>
      <c r="C687" s="133">
        <v>813.56595</v>
      </c>
      <c r="D687" s="133">
        <v>36.21</v>
      </c>
      <c r="E687" s="133">
        <v>24</v>
      </c>
    </row>
    <row r="688" s="1" customFormat="1" ht="19.5" customHeight="1" spans="1:5">
      <c r="A688" s="119" t="s">
        <v>604</v>
      </c>
      <c r="B688" s="133">
        <v>102.603261</v>
      </c>
      <c r="C688" s="133"/>
      <c r="D688" s="133">
        <v>102.603261</v>
      </c>
      <c r="E688" s="133"/>
    </row>
    <row r="689" s="1" customFormat="1" ht="19.5" customHeight="1" spans="1:5">
      <c r="A689" s="119" t="s">
        <v>606</v>
      </c>
      <c r="B689" s="133">
        <v>68.4144</v>
      </c>
      <c r="C689" s="133"/>
      <c r="D689" s="133">
        <v>68.4144</v>
      </c>
      <c r="E689" s="133"/>
    </row>
    <row r="690" s="1" customFormat="1" ht="19.5" customHeight="1" spans="1:5">
      <c r="A690" s="117" t="s">
        <v>1005</v>
      </c>
      <c r="B690" s="132">
        <v>183.191035</v>
      </c>
      <c r="C690" s="132">
        <v>150.085047</v>
      </c>
      <c r="D690" s="132">
        <v>20.748331</v>
      </c>
      <c r="E690" s="132">
        <v>12.357657</v>
      </c>
    </row>
    <row r="691" s="1" customFormat="1" ht="19.5" customHeight="1" spans="1:5">
      <c r="A691" s="119" t="s">
        <v>387</v>
      </c>
      <c r="B691" s="133">
        <v>14.061257</v>
      </c>
      <c r="C691" s="133">
        <v>14.061257</v>
      </c>
      <c r="D691" s="133"/>
      <c r="E691" s="133"/>
    </row>
    <row r="692" s="1" customFormat="1" ht="19.5" customHeight="1" spans="1:5">
      <c r="A692" s="119" t="s">
        <v>465</v>
      </c>
      <c r="B692" s="133">
        <v>7.030629</v>
      </c>
      <c r="C692" s="133">
        <v>7.030629</v>
      </c>
      <c r="D692" s="133"/>
      <c r="E692" s="133"/>
    </row>
    <row r="693" s="1" customFormat="1" ht="19.5" customHeight="1" spans="1:5">
      <c r="A693" s="119" t="s">
        <v>552</v>
      </c>
      <c r="B693" s="133">
        <v>142.440818</v>
      </c>
      <c r="C693" s="133">
        <v>128.993161</v>
      </c>
      <c r="D693" s="133">
        <v>1.09</v>
      </c>
      <c r="E693" s="133">
        <v>12.357657</v>
      </c>
    </row>
    <row r="694" s="1" customFormat="1" ht="19.5" customHeight="1" spans="1:5">
      <c r="A694" s="119" t="s">
        <v>604</v>
      </c>
      <c r="B694" s="133">
        <v>11.379531</v>
      </c>
      <c r="C694" s="133"/>
      <c r="D694" s="133">
        <v>11.379531</v>
      </c>
      <c r="E694" s="133"/>
    </row>
    <row r="695" s="1" customFormat="1" ht="19.5" customHeight="1" spans="1:5">
      <c r="A695" s="119" t="s">
        <v>606</v>
      </c>
      <c r="B695" s="133">
        <v>8.2788</v>
      </c>
      <c r="C695" s="133"/>
      <c r="D695" s="133">
        <v>8.2788</v>
      </c>
      <c r="E695" s="133"/>
    </row>
    <row r="696" s="1" customFormat="1" ht="19.5" customHeight="1" spans="1:5">
      <c r="A696" s="117" t="s">
        <v>1006</v>
      </c>
      <c r="B696" s="132">
        <v>3375.340962</v>
      </c>
      <c r="C696" s="132">
        <v>2784.883238</v>
      </c>
      <c r="D696" s="132">
        <v>412.018588</v>
      </c>
      <c r="E696" s="132">
        <v>178.439136</v>
      </c>
    </row>
    <row r="697" s="1" customFormat="1" ht="19.5" customHeight="1" spans="1:5">
      <c r="A697" s="117" t="s">
        <v>1007</v>
      </c>
      <c r="B697" s="132">
        <v>2238.608187</v>
      </c>
      <c r="C697" s="132">
        <v>1852.712208</v>
      </c>
      <c r="D697" s="132">
        <v>260.467324</v>
      </c>
      <c r="E697" s="132">
        <v>125.428655</v>
      </c>
    </row>
    <row r="698" s="1" customFormat="1" ht="19.5" customHeight="1" spans="1:5">
      <c r="A698" s="119" t="s">
        <v>387</v>
      </c>
      <c r="B698" s="133">
        <v>144.475559</v>
      </c>
      <c r="C698" s="133">
        <v>144.475559</v>
      </c>
      <c r="D698" s="133"/>
      <c r="E698" s="133"/>
    </row>
    <row r="699" s="1" customFormat="1" ht="19.5" customHeight="1" spans="1:5">
      <c r="A699" s="119" t="s">
        <v>393</v>
      </c>
      <c r="B699" s="133">
        <v>57</v>
      </c>
      <c r="C699" s="133">
        <v>57</v>
      </c>
      <c r="D699" s="133"/>
      <c r="E699" s="133"/>
    </row>
    <row r="700" s="1" customFormat="1" ht="19.5" customHeight="1" spans="1:5">
      <c r="A700" s="119" t="s">
        <v>463</v>
      </c>
      <c r="B700" s="133">
        <v>72.237779</v>
      </c>
      <c r="C700" s="133">
        <v>72.237779</v>
      </c>
      <c r="D700" s="133"/>
      <c r="E700" s="133"/>
    </row>
    <row r="701" s="1" customFormat="1" ht="19.5" customHeight="1" spans="1:5">
      <c r="A701" s="119" t="s">
        <v>467</v>
      </c>
      <c r="B701" s="133">
        <v>7.513709</v>
      </c>
      <c r="C701" s="133">
        <v>7.513709</v>
      </c>
      <c r="D701" s="133"/>
      <c r="E701" s="133"/>
    </row>
    <row r="702" s="1" customFormat="1" ht="19.5" customHeight="1" spans="1:5">
      <c r="A702" s="119" t="s">
        <v>585</v>
      </c>
      <c r="B702" s="133">
        <v>784.208328</v>
      </c>
      <c r="C702" s="133">
        <v>621.207673</v>
      </c>
      <c r="D702" s="133">
        <v>71.172</v>
      </c>
      <c r="E702" s="133">
        <v>91.828655</v>
      </c>
    </row>
    <row r="703" s="1" customFormat="1" ht="19.5" customHeight="1" spans="1:5">
      <c r="A703" s="119" t="s">
        <v>587</v>
      </c>
      <c r="B703" s="133">
        <v>983.877488</v>
      </c>
      <c r="C703" s="133">
        <v>950.277488</v>
      </c>
      <c r="D703" s="133"/>
      <c r="E703" s="133">
        <v>33.6</v>
      </c>
    </row>
    <row r="704" s="1" customFormat="1" ht="19.5" customHeight="1" spans="1:5">
      <c r="A704" s="119" t="s">
        <v>604</v>
      </c>
      <c r="B704" s="133">
        <v>116.826124</v>
      </c>
      <c r="C704" s="133"/>
      <c r="D704" s="133">
        <v>116.826124</v>
      </c>
      <c r="E704" s="133"/>
    </row>
    <row r="705" s="1" customFormat="1" ht="19.5" customHeight="1" spans="1:5">
      <c r="A705" s="119" t="s">
        <v>606</v>
      </c>
      <c r="B705" s="133">
        <v>72.4692</v>
      </c>
      <c r="C705" s="133"/>
      <c r="D705" s="133">
        <v>72.4692</v>
      </c>
      <c r="E705" s="133"/>
    </row>
    <row r="706" s="1" customFormat="1" ht="19.5" customHeight="1" spans="1:5">
      <c r="A706" s="117" t="s">
        <v>1008</v>
      </c>
      <c r="B706" s="132">
        <v>412.40145</v>
      </c>
      <c r="C706" s="132">
        <v>340.524713</v>
      </c>
      <c r="D706" s="132">
        <v>42.991947</v>
      </c>
      <c r="E706" s="132">
        <v>28.88479</v>
      </c>
    </row>
    <row r="707" s="1" customFormat="1" ht="19.5" customHeight="1" spans="1:5">
      <c r="A707" s="119" t="s">
        <v>385</v>
      </c>
      <c r="B707" s="133">
        <v>3.6</v>
      </c>
      <c r="C707" s="133">
        <v>3.6</v>
      </c>
      <c r="D707" s="133"/>
      <c r="E707" s="133"/>
    </row>
    <row r="708" s="1" customFormat="1" ht="19.5" customHeight="1" spans="1:5">
      <c r="A708" s="119" t="s">
        <v>387</v>
      </c>
      <c r="B708" s="133">
        <v>32.678318</v>
      </c>
      <c r="C708" s="133">
        <v>32.678318</v>
      </c>
      <c r="D708" s="133"/>
      <c r="E708" s="133"/>
    </row>
    <row r="709" s="1" customFormat="1" ht="19.5" customHeight="1" spans="1:5">
      <c r="A709" s="119" t="s">
        <v>465</v>
      </c>
      <c r="B709" s="133">
        <v>16.339159</v>
      </c>
      <c r="C709" s="133">
        <v>16.339159</v>
      </c>
      <c r="D709" s="133"/>
      <c r="E709" s="133"/>
    </row>
    <row r="710" s="1" customFormat="1" ht="19.5" customHeight="1" spans="1:5">
      <c r="A710" s="119" t="s">
        <v>467</v>
      </c>
      <c r="B710" s="133">
        <v>0.222119</v>
      </c>
      <c r="C710" s="133">
        <v>0.222119</v>
      </c>
      <c r="D710" s="133"/>
      <c r="E710" s="133"/>
    </row>
    <row r="711" s="1" customFormat="1" ht="19.5" customHeight="1" spans="1:5">
      <c r="A711" s="119" t="s">
        <v>535</v>
      </c>
      <c r="B711" s="133">
        <v>318.649907</v>
      </c>
      <c r="C711" s="133">
        <v>287.685117</v>
      </c>
      <c r="D711" s="133">
        <v>2.08</v>
      </c>
      <c r="E711" s="133">
        <v>28.88479</v>
      </c>
    </row>
    <row r="712" s="1" customFormat="1" ht="19.5" customHeight="1" spans="1:5">
      <c r="A712" s="119" t="s">
        <v>604</v>
      </c>
      <c r="B712" s="133">
        <v>26.372747</v>
      </c>
      <c r="C712" s="133"/>
      <c r="D712" s="133">
        <v>26.372747</v>
      </c>
      <c r="E712" s="133"/>
    </row>
    <row r="713" s="1" customFormat="1" ht="19.5" customHeight="1" spans="1:5">
      <c r="A713" s="119" t="s">
        <v>606</v>
      </c>
      <c r="B713" s="133">
        <v>14.5392</v>
      </c>
      <c r="C713" s="133"/>
      <c r="D713" s="133">
        <v>14.5392</v>
      </c>
      <c r="E713" s="133"/>
    </row>
    <row r="714" s="1" customFormat="1" ht="19.5" customHeight="1" spans="1:5">
      <c r="A714" s="117" t="s">
        <v>1009</v>
      </c>
      <c r="B714" s="132">
        <v>125.536228</v>
      </c>
      <c r="C714" s="132">
        <v>99.756581</v>
      </c>
      <c r="D714" s="132">
        <v>15.247413</v>
      </c>
      <c r="E714" s="132">
        <v>10.532234</v>
      </c>
    </row>
    <row r="715" s="1" customFormat="1" ht="19.5" customHeight="1" spans="1:5">
      <c r="A715" s="119" t="s">
        <v>393</v>
      </c>
      <c r="B715" s="133">
        <v>15</v>
      </c>
      <c r="C715" s="133">
        <v>15</v>
      </c>
      <c r="D715" s="133"/>
      <c r="E715" s="133"/>
    </row>
    <row r="716" s="1" customFormat="1" ht="19.5" customHeight="1" spans="1:5">
      <c r="A716" s="119" t="s">
        <v>535</v>
      </c>
      <c r="B716" s="133">
        <v>103.216815</v>
      </c>
      <c r="C716" s="133">
        <v>84.756581</v>
      </c>
      <c r="D716" s="133">
        <v>7.928</v>
      </c>
      <c r="E716" s="133">
        <v>10.532234</v>
      </c>
    </row>
    <row r="717" s="1" customFormat="1" ht="19.5" customHeight="1" spans="1:5">
      <c r="A717" s="119" t="s">
        <v>604</v>
      </c>
      <c r="B717" s="133">
        <v>7.319413</v>
      </c>
      <c r="C717" s="133"/>
      <c r="D717" s="133">
        <v>7.319413</v>
      </c>
      <c r="E717" s="133"/>
    </row>
    <row r="718" s="1" customFormat="1" ht="19.5" customHeight="1" spans="1:5">
      <c r="A718" s="117" t="s">
        <v>1010</v>
      </c>
      <c r="B718" s="132">
        <v>157.031743</v>
      </c>
      <c r="C718" s="132">
        <v>110.786001</v>
      </c>
      <c r="D718" s="132">
        <v>36.73695</v>
      </c>
      <c r="E718" s="132">
        <v>9.508792</v>
      </c>
    </row>
    <row r="719" s="1" customFormat="1" ht="19.5" customHeight="1" spans="1:5">
      <c r="A719" s="119" t="s">
        <v>387</v>
      </c>
      <c r="B719" s="133">
        <v>10.470336</v>
      </c>
      <c r="C719" s="133">
        <v>10.470336</v>
      </c>
      <c r="D719" s="133"/>
      <c r="E719" s="133"/>
    </row>
    <row r="720" s="1" customFormat="1" ht="19.5" customHeight="1" spans="1:5">
      <c r="A720" s="119" t="s">
        <v>465</v>
      </c>
      <c r="B720" s="133">
        <v>5.235168</v>
      </c>
      <c r="C720" s="133">
        <v>5.235168</v>
      </c>
      <c r="D720" s="133"/>
      <c r="E720" s="133"/>
    </row>
    <row r="721" s="1" customFormat="1" ht="19.5" customHeight="1" spans="1:5">
      <c r="A721" s="119" t="s">
        <v>522</v>
      </c>
      <c r="B721" s="133">
        <v>126.871289</v>
      </c>
      <c r="C721" s="133">
        <v>95.080497</v>
      </c>
      <c r="D721" s="133">
        <v>22.282</v>
      </c>
      <c r="E721" s="133">
        <v>9.508792</v>
      </c>
    </row>
    <row r="722" s="1" customFormat="1" ht="19.5" customHeight="1" spans="1:5">
      <c r="A722" s="119" t="s">
        <v>604</v>
      </c>
      <c r="B722" s="133">
        <v>8.47175</v>
      </c>
      <c r="C722" s="133"/>
      <c r="D722" s="133">
        <v>8.47175</v>
      </c>
      <c r="E722" s="133"/>
    </row>
    <row r="723" s="1" customFormat="1" ht="19.5" customHeight="1" spans="1:5">
      <c r="A723" s="119" t="s">
        <v>606</v>
      </c>
      <c r="B723" s="133">
        <v>5.9832</v>
      </c>
      <c r="C723" s="133"/>
      <c r="D723" s="133">
        <v>5.9832</v>
      </c>
      <c r="E723" s="133"/>
    </row>
    <row r="724" s="1" customFormat="1" ht="19.5" customHeight="1" spans="1:5">
      <c r="A724" s="117" t="s">
        <v>1011</v>
      </c>
      <c r="B724" s="132">
        <v>222.519879</v>
      </c>
      <c r="C724" s="132">
        <v>196.172797</v>
      </c>
      <c r="D724" s="132">
        <v>24.475197</v>
      </c>
      <c r="E724" s="132">
        <v>1.871885</v>
      </c>
    </row>
    <row r="725" s="1" customFormat="1" ht="19.5" customHeight="1" spans="1:5">
      <c r="A725" s="119" t="s">
        <v>385</v>
      </c>
      <c r="B725" s="133">
        <v>43.8</v>
      </c>
      <c r="C725" s="133">
        <v>43.8</v>
      </c>
      <c r="D725" s="133"/>
      <c r="E725" s="133"/>
    </row>
    <row r="726" s="1" customFormat="1" ht="19.5" customHeight="1" spans="1:5">
      <c r="A726" s="119" t="s">
        <v>389</v>
      </c>
      <c r="B726" s="133">
        <v>7.487078</v>
      </c>
      <c r="C726" s="133">
        <v>7.487078</v>
      </c>
      <c r="D726" s="133"/>
      <c r="E726" s="133"/>
    </row>
    <row r="727" s="1" customFormat="1" ht="19.5" customHeight="1" spans="1:5">
      <c r="A727" s="119" t="s">
        <v>535</v>
      </c>
      <c r="B727" s="133">
        <v>159.111604</v>
      </c>
      <c r="C727" s="133">
        <v>144.885719</v>
      </c>
      <c r="D727" s="133">
        <v>12.354</v>
      </c>
      <c r="E727" s="133">
        <v>1.871885</v>
      </c>
    </row>
    <row r="728" s="1" customFormat="1" ht="19.5" customHeight="1" spans="1:5">
      <c r="A728" s="119" t="s">
        <v>604</v>
      </c>
      <c r="B728" s="133">
        <v>12.121197</v>
      </c>
      <c r="C728" s="133"/>
      <c r="D728" s="133">
        <v>12.121197</v>
      </c>
      <c r="E728" s="133"/>
    </row>
    <row r="729" s="1" customFormat="1" ht="19.5" customHeight="1" spans="1:5">
      <c r="A729" s="117" t="s">
        <v>1012</v>
      </c>
      <c r="B729" s="132">
        <v>219.243475</v>
      </c>
      <c r="C729" s="132">
        <v>184.930938</v>
      </c>
      <c r="D729" s="132">
        <v>32.099757</v>
      </c>
      <c r="E729" s="132">
        <v>2.21278</v>
      </c>
    </row>
    <row r="730" s="1" customFormat="1" ht="19.5" customHeight="1" spans="1:5">
      <c r="A730" s="119" t="s">
        <v>389</v>
      </c>
      <c r="B730" s="133">
        <v>8.851118</v>
      </c>
      <c r="C730" s="133">
        <v>8.851118</v>
      </c>
      <c r="D730" s="133"/>
      <c r="E730" s="133"/>
    </row>
    <row r="731" s="1" customFormat="1" ht="19.5" customHeight="1" spans="1:5">
      <c r="A731" s="119" t="s">
        <v>535</v>
      </c>
      <c r="B731" s="133">
        <v>187.2006</v>
      </c>
      <c r="C731" s="133">
        <v>176.07982</v>
      </c>
      <c r="D731" s="133">
        <v>8.908</v>
      </c>
      <c r="E731" s="133">
        <v>2.21278</v>
      </c>
    </row>
    <row r="732" s="1" customFormat="1" ht="19.5" customHeight="1" spans="1:5">
      <c r="A732" s="119" t="s">
        <v>604</v>
      </c>
      <c r="B732" s="133">
        <v>14.328557</v>
      </c>
      <c r="C732" s="133"/>
      <c r="D732" s="133">
        <v>14.328557</v>
      </c>
      <c r="E732" s="133"/>
    </row>
    <row r="733" s="1" customFormat="1" ht="19.5" customHeight="1" spans="1:5">
      <c r="A733" s="119" t="s">
        <v>606</v>
      </c>
      <c r="B733" s="133">
        <v>8.8632</v>
      </c>
      <c r="C733" s="133"/>
      <c r="D733" s="133">
        <v>8.8632</v>
      </c>
      <c r="E733" s="133"/>
    </row>
    <row r="734" s="1" customFormat="1" ht="19.5" customHeight="1" spans="1:5">
      <c r="A734" s="117" t="s">
        <v>1013</v>
      </c>
      <c r="B734" s="132">
        <v>217.60595</v>
      </c>
      <c r="C734" s="132">
        <v>177.926392</v>
      </c>
      <c r="D734" s="132">
        <v>22.404281</v>
      </c>
      <c r="E734" s="132">
        <v>17.275277</v>
      </c>
    </row>
    <row r="735" s="1" customFormat="1" ht="19.5" customHeight="1" spans="1:5">
      <c r="A735" s="117" t="s">
        <v>1014</v>
      </c>
      <c r="B735" s="132">
        <v>217.60595</v>
      </c>
      <c r="C735" s="132">
        <v>177.926392</v>
      </c>
      <c r="D735" s="132">
        <v>22.404281</v>
      </c>
      <c r="E735" s="132">
        <v>17.275277</v>
      </c>
    </row>
    <row r="736" s="1" customFormat="1" ht="19.5" customHeight="1" spans="1:5">
      <c r="A736" s="119" t="s">
        <v>387</v>
      </c>
      <c r="B736" s="133">
        <v>16.602213</v>
      </c>
      <c r="C736" s="133">
        <v>16.602213</v>
      </c>
      <c r="D736" s="133"/>
      <c r="E736" s="133"/>
    </row>
    <row r="737" s="1" customFormat="1" ht="19.5" customHeight="1" spans="1:5">
      <c r="A737" s="119" t="s">
        <v>465</v>
      </c>
      <c r="B737" s="133">
        <v>8.301106</v>
      </c>
      <c r="C737" s="133">
        <v>8.301106</v>
      </c>
      <c r="D737" s="133"/>
      <c r="E737" s="133"/>
    </row>
    <row r="738" s="1" customFormat="1" ht="19.5" customHeight="1" spans="1:5">
      <c r="A738" s="119" t="s">
        <v>522</v>
      </c>
      <c r="B738" s="133">
        <v>171.17035</v>
      </c>
      <c r="C738" s="133">
        <v>153.023073</v>
      </c>
      <c r="D738" s="133">
        <v>0.872</v>
      </c>
      <c r="E738" s="133">
        <v>17.275277</v>
      </c>
    </row>
    <row r="739" s="1" customFormat="1" ht="19.5" customHeight="1" spans="1:5">
      <c r="A739" s="119" t="s">
        <v>604</v>
      </c>
      <c r="B739" s="133">
        <v>13.434681</v>
      </c>
      <c r="C739" s="133"/>
      <c r="D739" s="133">
        <v>13.434681</v>
      </c>
      <c r="E739" s="133"/>
    </row>
    <row r="740" s="1" customFormat="1" ht="19.5" customHeight="1" spans="1:5">
      <c r="A740" s="119" t="s">
        <v>606</v>
      </c>
      <c r="B740" s="133">
        <v>8.0976</v>
      </c>
      <c r="C740" s="133"/>
      <c r="D740" s="133">
        <v>8.0976</v>
      </c>
      <c r="E740" s="133"/>
    </row>
    <row r="741" s="1" customFormat="1" ht="19.5" customHeight="1" spans="1:5">
      <c r="A741" s="117" t="s">
        <v>1015</v>
      </c>
      <c r="B741" s="132">
        <v>378.492574</v>
      </c>
      <c r="C741" s="132">
        <v>347.490682</v>
      </c>
      <c r="D741" s="132">
        <v>21.936517</v>
      </c>
      <c r="E741" s="132">
        <v>9.065375</v>
      </c>
    </row>
    <row r="742" s="1" customFormat="1" ht="19.5" customHeight="1" spans="1:5">
      <c r="A742" s="117" t="s">
        <v>1016</v>
      </c>
      <c r="B742" s="132">
        <v>378.492574</v>
      </c>
      <c r="C742" s="132">
        <v>347.490682</v>
      </c>
      <c r="D742" s="132">
        <v>21.936517</v>
      </c>
      <c r="E742" s="132">
        <v>9.065375</v>
      </c>
    </row>
    <row r="743" s="1" customFormat="1" ht="19.5" customHeight="1" spans="1:5">
      <c r="A743" s="119" t="s">
        <v>387</v>
      </c>
      <c r="B743" s="133">
        <v>12.127321</v>
      </c>
      <c r="C743" s="133">
        <v>12.127321</v>
      </c>
      <c r="D743" s="133"/>
      <c r="E743" s="133"/>
    </row>
    <row r="744" s="1" customFormat="1" ht="19.5" customHeight="1" spans="1:5">
      <c r="A744" s="119" t="s">
        <v>410</v>
      </c>
      <c r="B744" s="133">
        <v>342.274021</v>
      </c>
      <c r="C744" s="133">
        <v>327.786646</v>
      </c>
      <c r="D744" s="133">
        <v>5.422</v>
      </c>
      <c r="E744" s="133">
        <v>9.065375</v>
      </c>
    </row>
    <row r="745" s="1" customFormat="1" ht="19.5" customHeight="1" spans="1:5">
      <c r="A745" s="119" t="s">
        <v>463</v>
      </c>
      <c r="B745" s="133">
        <v>6.063661</v>
      </c>
      <c r="C745" s="133">
        <v>6.063661</v>
      </c>
      <c r="D745" s="133"/>
      <c r="E745" s="133"/>
    </row>
    <row r="746" s="1" customFormat="1" ht="19.5" customHeight="1" spans="1:5">
      <c r="A746" s="119" t="s">
        <v>467</v>
      </c>
      <c r="B746" s="133">
        <v>1.513054</v>
      </c>
      <c r="C746" s="133">
        <v>1.513054</v>
      </c>
      <c r="D746" s="133"/>
      <c r="E746" s="133"/>
    </row>
    <row r="747" s="1" customFormat="1" ht="19.5" customHeight="1" spans="1:5">
      <c r="A747" s="119" t="s">
        <v>604</v>
      </c>
      <c r="B747" s="133">
        <v>9.814917</v>
      </c>
      <c r="C747" s="133"/>
      <c r="D747" s="133">
        <v>9.814917</v>
      </c>
      <c r="E747" s="133"/>
    </row>
    <row r="748" s="1" customFormat="1" ht="19.5" customHeight="1" spans="1:5">
      <c r="A748" s="119" t="s">
        <v>606</v>
      </c>
      <c r="B748" s="133">
        <v>6.6996</v>
      </c>
      <c r="C748" s="133"/>
      <c r="D748" s="133">
        <v>6.6996</v>
      </c>
      <c r="E748" s="133"/>
    </row>
    <row r="749" s="1" customFormat="1" ht="19.5" customHeight="1" spans="1:5">
      <c r="A749" s="117" t="s">
        <v>1017</v>
      </c>
      <c r="B749" s="132">
        <v>918.594776</v>
      </c>
      <c r="C749" s="132">
        <v>569.383732</v>
      </c>
      <c r="D749" s="132">
        <v>241.896423</v>
      </c>
      <c r="E749" s="132">
        <v>107.314621</v>
      </c>
    </row>
    <row r="750" s="1" customFormat="1" ht="19.5" customHeight="1" spans="1:5">
      <c r="A750" s="117" t="s">
        <v>1018</v>
      </c>
      <c r="B750" s="132">
        <v>918.594776</v>
      </c>
      <c r="C750" s="132">
        <v>569.383732</v>
      </c>
      <c r="D750" s="132">
        <v>241.896423</v>
      </c>
      <c r="E750" s="132">
        <v>107.314621</v>
      </c>
    </row>
    <row r="751" s="1" customFormat="1" ht="19.5" customHeight="1" spans="1:5">
      <c r="A751" s="119" t="s">
        <v>376</v>
      </c>
      <c r="B751" s="133">
        <v>638.299109</v>
      </c>
      <c r="C751" s="133">
        <v>515.509488</v>
      </c>
      <c r="D751" s="133">
        <v>15.52</v>
      </c>
      <c r="E751" s="133">
        <v>107.269621</v>
      </c>
    </row>
    <row r="752" s="1" customFormat="1" ht="19.5" customHeight="1" spans="1:5">
      <c r="A752" s="119" t="s">
        <v>378</v>
      </c>
      <c r="B752" s="133">
        <v>120.96</v>
      </c>
      <c r="C752" s="133"/>
      <c r="D752" s="133">
        <v>120.96</v>
      </c>
      <c r="E752" s="133"/>
    </row>
    <row r="753" s="1" customFormat="1" ht="19.5" customHeight="1" spans="1:5">
      <c r="A753" s="119" t="s">
        <v>383</v>
      </c>
      <c r="B753" s="133">
        <v>10.3394</v>
      </c>
      <c r="C753" s="133"/>
      <c r="D753" s="133">
        <v>10.2944</v>
      </c>
      <c r="E753" s="133">
        <v>0.045</v>
      </c>
    </row>
    <row r="754" s="1" customFormat="1" ht="19.5" customHeight="1" spans="1:5">
      <c r="A754" s="119" t="s">
        <v>387</v>
      </c>
      <c r="B754" s="133">
        <v>33.992005</v>
      </c>
      <c r="C754" s="133">
        <v>33.992005</v>
      </c>
      <c r="D754" s="133"/>
      <c r="E754" s="133"/>
    </row>
    <row r="755" s="1" customFormat="1" ht="19.5" customHeight="1" spans="1:5">
      <c r="A755" s="119" t="s">
        <v>412</v>
      </c>
      <c r="B755" s="133">
        <v>48</v>
      </c>
      <c r="C755" s="133"/>
      <c r="D755" s="133">
        <v>48</v>
      </c>
      <c r="E755" s="133"/>
    </row>
    <row r="756" s="1" customFormat="1" ht="19.5" customHeight="1" spans="1:5">
      <c r="A756" s="119" t="s">
        <v>463</v>
      </c>
      <c r="B756" s="133">
        <v>16.996002</v>
      </c>
      <c r="C756" s="133">
        <v>16.996002</v>
      </c>
      <c r="D756" s="133"/>
      <c r="E756" s="133"/>
    </row>
    <row r="757" s="1" customFormat="1" ht="19.5" customHeight="1" spans="1:5">
      <c r="A757" s="119" t="s">
        <v>467</v>
      </c>
      <c r="B757" s="133">
        <v>2.886237</v>
      </c>
      <c r="C757" s="133">
        <v>2.886237</v>
      </c>
      <c r="D757" s="133"/>
      <c r="E757" s="133"/>
    </row>
    <row r="758" s="1" customFormat="1" ht="19.5" customHeight="1" spans="1:5">
      <c r="A758" s="119" t="s">
        <v>604</v>
      </c>
      <c r="B758" s="133">
        <v>28.186023</v>
      </c>
      <c r="C758" s="133"/>
      <c r="D758" s="133">
        <v>28.186023</v>
      </c>
      <c r="E758" s="133"/>
    </row>
    <row r="759" s="1" customFormat="1" ht="19.5" customHeight="1" spans="1:5">
      <c r="A759" s="119" t="s">
        <v>606</v>
      </c>
      <c r="B759" s="133">
        <v>18.936</v>
      </c>
      <c r="C759" s="133"/>
      <c r="D759" s="133">
        <v>18.936</v>
      </c>
      <c r="E759" s="133"/>
    </row>
    <row r="760" s="1" customFormat="1" ht="19.5" customHeight="1" spans="1:5">
      <c r="A760" s="117" t="s">
        <v>1019</v>
      </c>
      <c r="B760" s="132">
        <v>4299.964721</v>
      </c>
      <c r="C760" s="132">
        <v>4106.46196</v>
      </c>
      <c r="D760" s="132">
        <v>125.678392</v>
      </c>
      <c r="E760" s="132">
        <v>67.824369</v>
      </c>
    </row>
    <row r="761" s="1" customFormat="1" ht="19.5" customHeight="1" spans="1:5">
      <c r="A761" s="117" t="s">
        <v>1020</v>
      </c>
      <c r="B761" s="132">
        <v>315.298007</v>
      </c>
      <c r="C761" s="132">
        <v>243.914345</v>
      </c>
      <c r="D761" s="132">
        <v>41.137077</v>
      </c>
      <c r="E761" s="132">
        <v>30.246585</v>
      </c>
    </row>
    <row r="762" s="1" customFormat="1" ht="19.5" customHeight="1" spans="1:5">
      <c r="A762" s="119" t="s">
        <v>186</v>
      </c>
      <c r="B762" s="133">
        <v>251.740966</v>
      </c>
      <c r="C762" s="133">
        <v>208.896381</v>
      </c>
      <c r="D762" s="133">
        <v>12.598</v>
      </c>
      <c r="E762" s="133">
        <v>30.246585</v>
      </c>
    </row>
    <row r="763" s="1" customFormat="1" ht="19.5" customHeight="1" spans="1:5">
      <c r="A763" s="119" t="s">
        <v>387</v>
      </c>
      <c r="B763" s="133">
        <v>21.319143</v>
      </c>
      <c r="C763" s="133">
        <v>21.319143</v>
      </c>
      <c r="D763" s="133"/>
      <c r="E763" s="133"/>
    </row>
    <row r="764" s="1" customFormat="1" ht="19.5" customHeight="1" spans="1:5">
      <c r="A764" s="119" t="s">
        <v>463</v>
      </c>
      <c r="B764" s="133">
        <v>10.659571</v>
      </c>
      <c r="C764" s="133">
        <v>10.659571</v>
      </c>
      <c r="D764" s="133"/>
      <c r="E764" s="133"/>
    </row>
    <row r="765" s="1" customFormat="1" ht="19.5" customHeight="1" spans="1:5">
      <c r="A765" s="119" t="s">
        <v>467</v>
      </c>
      <c r="B765" s="133">
        <v>3.03925</v>
      </c>
      <c r="C765" s="133">
        <v>3.03925</v>
      </c>
      <c r="D765" s="133"/>
      <c r="E765" s="133"/>
    </row>
    <row r="766" s="1" customFormat="1" ht="19.5" customHeight="1" spans="1:5">
      <c r="A766" s="119" t="s">
        <v>604</v>
      </c>
      <c r="B766" s="133">
        <v>17.256677</v>
      </c>
      <c r="C766" s="133"/>
      <c r="D766" s="133">
        <v>17.256677</v>
      </c>
      <c r="E766" s="133"/>
    </row>
    <row r="767" s="1" customFormat="1" ht="19.5" customHeight="1" spans="1:5">
      <c r="A767" s="119" t="s">
        <v>606</v>
      </c>
      <c r="B767" s="133">
        <v>11.2824</v>
      </c>
      <c r="C767" s="133"/>
      <c r="D767" s="133">
        <v>11.2824</v>
      </c>
      <c r="E767" s="133"/>
    </row>
    <row r="768" s="1" customFormat="1" ht="19.5" customHeight="1" spans="1:5">
      <c r="A768" s="117" t="s">
        <v>1021</v>
      </c>
      <c r="B768" s="132">
        <v>236.534273</v>
      </c>
      <c r="C768" s="132">
        <v>189.720445</v>
      </c>
      <c r="D768" s="132">
        <v>33.637012</v>
      </c>
      <c r="E768" s="132">
        <v>13.176816</v>
      </c>
    </row>
    <row r="769" s="1" customFormat="1" ht="19.5" customHeight="1" spans="1:5">
      <c r="A769" s="119" t="s">
        <v>367</v>
      </c>
      <c r="B769" s="133">
        <v>189.760859</v>
      </c>
      <c r="C769" s="133">
        <v>163.998043</v>
      </c>
      <c r="D769" s="133">
        <v>12.586</v>
      </c>
      <c r="E769" s="133">
        <v>13.176816</v>
      </c>
    </row>
    <row r="770" s="1" customFormat="1" ht="19.5" customHeight="1" spans="1:5">
      <c r="A770" s="119" t="s">
        <v>387</v>
      </c>
      <c r="B770" s="133">
        <v>15.971472</v>
      </c>
      <c r="C770" s="133">
        <v>15.971472</v>
      </c>
      <c r="D770" s="133"/>
      <c r="E770" s="133"/>
    </row>
    <row r="771" s="1" customFormat="1" ht="19.5" customHeight="1" spans="1:5">
      <c r="A771" s="119" t="s">
        <v>463</v>
      </c>
      <c r="B771" s="133">
        <v>7.985736</v>
      </c>
      <c r="C771" s="133">
        <v>7.985736</v>
      </c>
      <c r="D771" s="133"/>
      <c r="E771" s="133"/>
    </row>
    <row r="772" s="1" customFormat="1" ht="19.5" customHeight="1" spans="1:5">
      <c r="A772" s="119" t="s">
        <v>467</v>
      </c>
      <c r="B772" s="133">
        <v>1.765194</v>
      </c>
      <c r="C772" s="133">
        <v>1.765194</v>
      </c>
      <c r="D772" s="133"/>
      <c r="E772" s="133"/>
    </row>
    <row r="773" s="1" customFormat="1" ht="19.5" customHeight="1" spans="1:5">
      <c r="A773" s="119" t="s">
        <v>604</v>
      </c>
      <c r="B773" s="133">
        <v>12.930612</v>
      </c>
      <c r="C773" s="133"/>
      <c r="D773" s="133">
        <v>12.930612</v>
      </c>
      <c r="E773" s="133"/>
    </row>
    <row r="774" s="1" customFormat="1" ht="19.5" customHeight="1" spans="1:5">
      <c r="A774" s="119" t="s">
        <v>606</v>
      </c>
      <c r="B774" s="133">
        <v>8.1204</v>
      </c>
      <c r="C774" s="133"/>
      <c r="D774" s="133">
        <v>8.1204</v>
      </c>
      <c r="E774" s="133"/>
    </row>
    <row r="775" s="1" customFormat="1" ht="19.5" customHeight="1" spans="1:5">
      <c r="A775" s="117" t="s">
        <v>1022</v>
      </c>
      <c r="B775" s="132">
        <v>155.235341</v>
      </c>
      <c r="C775" s="132">
        <v>127.944169</v>
      </c>
      <c r="D775" s="132">
        <v>19.468468</v>
      </c>
      <c r="E775" s="132">
        <v>7.822704</v>
      </c>
    </row>
    <row r="776" s="1" customFormat="1" ht="19.5" customHeight="1" spans="1:5">
      <c r="A776" s="119" t="s">
        <v>365</v>
      </c>
      <c r="B776" s="133">
        <v>126.989999</v>
      </c>
      <c r="C776" s="133">
        <v>112.023295</v>
      </c>
      <c r="D776" s="133">
        <v>7.144</v>
      </c>
      <c r="E776" s="133">
        <v>7.822704</v>
      </c>
    </row>
    <row r="777" s="1" customFormat="1" ht="19.5" customHeight="1" spans="1:5">
      <c r="A777" s="119" t="s">
        <v>387</v>
      </c>
      <c r="B777" s="133">
        <v>9.870288</v>
      </c>
      <c r="C777" s="133">
        <v>9.870288</v>
      </c>
      <c r="D777" s="133"/>
      <c r="E777" s="133"/>
    </row>
    <row r="778" s="1" customFormat="1" ht="19.5" customHeight="1" spans="1:5">
      <c r="A778" s="119" t="s">
        <v>463</v>
      </c>
      <c r="B778" s="133">
        <v>4.935144</v>
      </c>
      <c r="C778" s="133">
        <v>4.935144</v>
      </c>
      <c r="D778" s="133"/>
      <c r="E778" s="133"/>
    </row>
    <row r="779" s="1" customFormat="1" ht="19.5" customHeight="1" spans="1:5">
      <c r="A779" s="119" t="s">
        <v>467</v>
      </c>
      <c r="B779" s="133">
        <v>1.115442</v>
      </c>
      <c r="C779" s="133">
        <v>1.115442</v>
      </c>
      <c r="D779" s="133"/>
      <c r="E779" s="133"/>
    </row>
    <row r="780" s="1" customFormat="1" ht="19.5" customHeight="1" spans="1:5">
      <c r="A780" s="119" t="s">
        <v>604</v>
      </c>
      <c r="B780" s="133">
        <v>7.990068</v>
      </c>
      <c r="C780" s="133"/>
      <c r="D780" s="133">
        <v>7.990068</v>
      </c>
      <c r="E780" s="133"/>
    </row>
    <row r="781" s="1" customFormat="1" ht="19.5" customHeight="1" spans="1:5">
      <c r="A781" s="119" t="s">
        <v>606</v>
      </c>
      <c r="B781" s="133">
        <v>4.3344</v>
      </c>
      <c r="C781" s="133"/>
      <c r="D781" s="133">
        <v>4.3344</v>
      </c>
      <c r="E781" s="133"/>
    </row>
    <row r="782" s="1" customFormat="1" ht="19.5" customHeight="1" spans="1:5">
      <c r="A782" s="117" t="s">
        <v>1023</v>
      </c>
      <c r="B782" s="132">
        <v>3592.8971</v>
      </c>
      <c r="C782" s="132">
        <v>3544.883001</v>
      </c>
      <c r="D782" s="132">
        <v>31.435835</v>
      </c>
      <c r="E782" s="132">
        <v>16.578264</v>
      </c>
    </row>
    <row r="783" s="1" customFormat="1" ht="19.5" customHeight="1" spans="1:5">
      <c r="A783" s="119" t="s">
        <v>371</v>
      </c>
      <c r="B783" s="133">
        <v>225.896097</v>
      </c>
      <c r="C783" s="133">
        <v>207.343833</v>
      </c>
      <c r="D783" s="133">
        <v>1.974</v>
      </c>
      <c r="E783" s="133">
        <v>16.578264</v>
      </c>
    </row>
    <row r="784" s="1" customFormat="1" ht="19.5" customHeight="1" spans="1:5">
      <c r="A784" s="119" t="s">
        <v>373</v>
      </c>
      <c r="B784" s="133">
        <v>3304.2</v>
      </c>
      <c r="C784" s="133">
        <v>3304.2</v>
      </c>
      <c r="D784" s="133"/>
      <c r="E784" s="133"/>
    </row>
    <row r="785" s="1" customFormat="1" ht="19.5" customHeight="1" spans="1:5">
      <c r="A785" s="119" t="s">
        <v>387</v>
      </c>
      <c r="B785" s="133">
        <v>22.226112</v>
      </c>
      <c r="C785" s="133">
        <v>22.226112</v>
      </c>
      <c r="D785" s="133"/>
      <c r="E785" s="133"/>
    </row>
    <row r="786" s="1" customFormat="1" ht="19.5" customHeight="1" spans="1:5">
      <c r="A786" s="119" t="s">
        <v>465</v>
      </c>
      <c r="B786" s="133">
        <v>11.113056</v>
      </c>
      <c r="C786" s="133">
        <v>11.113056</v>
      </c>
      <c r="D786" s="133"/>
      <c r="E786" s="133"/>
    </row>
    <row r="787" s="1" customFormat="1" ht="19.5" customHeight="1" spans="1:5">
      <c r="A787" s="119" t="s">
        <v>604</v>
      </c>
      <c r="B787" s="133">
        <v>17.989835</v>
      </c>
      <c r="C787" s="133"/>
      <c r="D787" s="133">
        <v>17.989835</v>
      </c>
      <c r="E787" s="133"/>
    </row>
    <row r="788" s="1" customFormat="1" ht="19.5" customHeight="1" spans="1:5">
      <c r="A788" s="119" t="s">
        <v>606</v>
      </c>
      <c r="B788" s="133">
        <v>11.472</v>
      </c>
      <c r="C788" s="133"/>
      <c r="D788" s="133">
        <v>11.472</v>
      </c>
      <c r="E788" s="133"/>
    </row>
    <row r="789" s="1" customFormat="1" ht="19.5" customHeight="1" spans="1:5">
      <c r="A789" s="117" t="s">
        <v>1024</v>
      </c>
      <c r="B789" s="132">
        <v>12176.211845</v>
      </c>
      <c r="C789" s="132">
        <v>10248.127684</v>
      </c>
      <c r="D789" s="132">
        <v>1701.974357</v>
      </c>
      <c r="E789" s="132">
        <v>226.109804</v>
      </c>
    </row>
    <row r="790" s="1" customFormat="1" ht="19.5" customHeight="1" spans="1:5">
      <c r="A790" s="117" t="s">
        <v>1025</v>
      </c>
      <c r="B790" s="132">
        <v>747.465651</v>
      </c>
      <c r="C790" s="132">
        <v>334.059939</v>
      </c>
      <c r="D790" s="132">
        <v>351.94372</v>
      </c>
      <c r="E790" s="132">
        <v>61.461992</v>
      </c>
    </row>
    <row r="791" s="1" customFormat="1" ht="19.5" customHeight="1" spans="1:5">
      <c r="A791" s="119" t="s">
        <v>387</v>
      </c>
      <c r="B791" s="133">
        <v>23.45608</v>
      </c>
      <c r="C791" s="133">
        <v>23.45608</v>
      </c>
      <c r="D791" s="133"/>
      <c r="E791" s="133"/>
    </row>
    <row r="792" s="1" customFormat="1" ht="19.5" customHeight="1" spans="1:5">
      <c r="A792" s="119" t="s">
        <v>393</v>
      </c>
      <c r="B792" s="133">
        <v>23.5251</v>
      </c>
      <c r="C792" s="133"/>
      <c r="D792" s="133">
        <v>23.4351</v>
      </c>
      <c r="E792" s="133">
        <v>0.09</v>
      </c>
    </row>
    <row r="793" s="1" customFormat="1" ht="19.5" customHeight="1" spans="1:5">
      <c r="A793" s="119" t="s">
        <v>436</v>
      </c>
      <c r="B793" s="133">
        <v>364.552747</v>
      </c>
      <c r="C793" s="133">
        <v>294.712755</v>
      </c>
      <c r="D793" s="133">
        <v>23.468</v>
      </c>
      <c r="E793" s="133">
        <v>46.371992</v>
      </c>
    </row>
    <row r="794" s="1" customFormat="1" ht="19.5" customHeight="1" spans="1:5">
      <c r="A794" s="119" t="s">
        <v>445</v>
      </c>
      <c r="B794" s="133">
        <v>15</v>
      </c>
      <c r="C794" s="133"/>
      <c r="D794" s="133"/>
      <c r="E794" s="133">
        <v>15</v>
      </c>
    </row>
    <row r="795" s="1" customFormat="1" ht="19.5" customHeight="1" spans="1:5">
      <c r="A795" s="119" t="s">
        <v>450</v>
      </c>
      <c r="B795" s="133">
        <v>272.84</v>
      </c>
      <c r="C795" s="133"/>
      <c r="D795" s="133">
        <v>272.84</v>
      </c>
      <c r="E795" s="133"/>
    </row>
    <row r="796" s="1" customFormat="1" ht="19.5" customHeight="1" spans="1:5">
      <c r="A796" s="119" t="s">
        <v>463</v>
      </c>
      <c r="B796" s="133">
        <v>11.72804</v>
      </c>
      <c r="C796" s="133">
        <v>11.72804</v>
      </c>
      <c r="D796" s="133"/>
      <c r="E796" s="133"/>
    </row>
    <row r="797" s="1" customFormat="1" ht="19.5" customHeight="1" spans="1:5">
      <c r="A797" s="119" t="s">
        <v>467</v>
      </c>
      <c r="B797" s="133">
        <v>4.163064</v>
      </c>
      <c r="C797" s="133">
        <v>4.163064</v>
      </c>
      <c r="D797" s="133"/>
      <c r="E797" s="133"/>
    </row>
    <row r="798" s="1" customFormat="1" ht="19.5" customHeight="1" spans="1:5">
      <c r="A798" s="119" t="s">
        <v>604</v>
      </c>
      <c r="B798" s="133">
        <v>18.98742</v>
      </c>
      <c r="C798" s="133"/>
      <c r="D798" s="133">
        <v>18.98742</v>
      </c>
      <c r="E798" s="133"/>
    </row>
    <row r="799" s="1" customFormat="1" ht="19.5" customHeight="1" spans="1:5">
      <c r="A799" s="119" t="s">
        <v>606</v>
      </c>
      <c r="B799" s="133">
        <v>13.2132</v>
      </c>
      <c r="C799" s="133"/>
      <c r="D799" s="133">
        <v>13.2132</v>
      </c>
      <c r="E799" s="133"/>
    </row>
    <row r="800" s="1" customFormat="1" ht="19.5" customHeight="1" spans="1:5">
      <c r="A800" s="117" t="s">
        <v>1026</v>
      </c>
      <c r="B800" s="132">
        <v>832.59157</v>
      </c>
      <c r="C800" s="132">
        <v>706.612204</v>
      </c>
      <c r="D800" s="132">
        <v>95.996157</v>
      </c>
      <c r="E800" s="132">
        <v>29.983209</v>
      </c>
    </row>
    <row r="801" s="1" customFormat="1" ht="19.5" customHeight="1" spans="1:5">
      <c r="A801" s="119" t="s">
        <v>387</v>
      </c>
      <c r="B801" s="133">
        <v>67.307273</v>
      </c>
      <c r="C801" s="133">
        <v>67.307273</v>
      </c>
      <c r="D801" s="133"/>
      <c r="E801" s="133"/>
    </row>
    <row r="802" s="1" customFormat="1" ht="19.5" customHeight="1" spans="1:5">
      <c r="A802" s="119" t="s">
        <v>457</v>
      </c>
      <c r="B802" s="133">
        <v>641.949623</v>
      </c>
      <c r="C802" s="133">
        <v>605.276414</v>
      </c>
      <c r="D802" s="133">
        <v>6.69</v>
      </c>
      <c r="E802" s="133">
        <v>29.983209</v>
      </c>
    </row>
    <row r="803" s="1" customFormat="1" ht="19.5" customHeight="1" spans="1:5">
      <c r="A803" s="119" t="s">
        <v>465</v>
      </c>
      <c r="B803" s="133">
        <v>33.653637</v>
      </c>
      <c r="C803" s="133">
        <v>33.653637</v>
      </c>
      <c r="D803" s="133"/>
      <c r="E803" s="133"/>
    </row>
    <row r="804" s="1" customFormat="1" ht="19.5" customHeight="1" spans="1:5">
      <c r="A804" s="119" t="s">
        <v>467</v>
      </c>
      <c r="B804" s="133">
        <v>0.37488</v>
      </c>
      <c r="C804" s="133">
        <v>0.37488</v>
      </c>
      <c r="D804" s="133"/>
      <c r="E804" s="133"/>
    </row>
    <row r="805" s="1" customFormat="1" ht="19.5" customHeight="1" spans="1:5">
      <c r="A805" s="119" t="s">
        <v>604</v>
      </c>
      <c r="B805" s="133">
        <v>54.472557</v>
      </c>
      <c r="C805" s="133"/>
      <c r="D805" s="133">
        <v>54.472557</v>
      </c>
      <c r="E805" s="133"/>
    </row>
    <row r="806" s="1" customFormat="1" ht="19.5" customHeight="1" spans="1:5">
      <c r="A806" s="119" t="s">
        <v>606</v>
      </c>
      <c r="B806" s="133">
        <v>34.8336</v>
      </c>
      <c r="C806" s="133"/>
      <c r="D806" s="133">
        <v>34.8336</v>
      </c>
      <c r="E806" s="133"/>
    </row>
    <row r="807" s="1" customFormat="1" ht="19.5" customHeight="1" spans="1:5">
      <c r="A807" s="117" t="s">
        <v>1027</v>
      </c>
      <c r="B807" s="132">
        <v>561.421903</v>
      </c>
      <c r="C807" s="132">
        <v>452.236923</v>
      </c>
      <c r="D807" s="132">
        <v>64.468671</v>
      </c>
      <c r="E807" s="132">
        <v>44.716309</v>
      </c>
    </row>
    <row r="808" s="1" customFormat="1" ht="19.5" customHeight="1" spans="1:5">
      <c r="A808" s="119" t="s">
        <v>387</v>
      </c>
      <c r="B808" s="133">
        <v>42.530469</v>
      </c>
      <c r="C808" s="133">
        <v>42.530469</v>
      </c>
      <c r="D808" s="133"/>
      <c r="E808" s="133"/>
    </row>
    <row r="809" s="1" customFormat="1" ht="19.5" customHeight="1" spans="1:5">
      <c r="A809" s="119" t="s">
        <v>453</v>
      </c>
      <c r="B809" s="133">
        <v>436.689593</v>
      </c>
      <c r="C809" s="133">
        <v>388.257284</v>
      </c>
      <c r="D809" s="133">
        <v>3.716</v>
      </c>
      <c r="E809" s="133">
        <v>44.716309</v>
      </c>
    </row>
    <row r="810" s="1" customFormat="1" ht="19.5" customHeight="1" spans="1:5">
      <c r="A810" s="119" t="s">
        <v>465</v>
      </c>
      <c r="B810" s="133">
        <v>21.265234</v>
      </c>
      <c r="C810" s="133">
        <v>21.265234</v>
      </c>
      <c r="D810" s="133"/>
      <c r="E810" s="133"/>
    </row>
    <row r="811" s="1" customFormat="1" ht="19.5" customHeight="1" spans="1:5">
      <c r="A811" s="119" t="s">
        <v>467</v>
      </c>
      <c r="B811" s="133">
        <v>0.183936</v>
      </c>
      <c r="C811" s="133">
        <v>0.183936</v>
      </c>
      <c r="D811" s="133"/>
      <c r="E811" s="133"/>
    </row>
    <row r="812" s="1" customFormat="1" ht="19.5" customHeight="1" spans="1:5">
      <c r="A812" s="119" t="s">
        <v>604</v>
      </c>
      <c r="B812" s="133">
        <v>34.418671</v>
      </c>
      <c r="C812" s="133"/>
      <c r="D812" s="133">
        <v>34.418671</v>
      </c>
      <c r="E812" s="133"/>
    </row>
    <row r="813" s="1" customFormat="1" ht="19.5" customHeight="1" spans="1:5">
      <c r="A813" s="119" t="s">
        <v>606</v>
      </c>
      <c r="B813" s="133">
        <v>26.334</v>
      </c>
      <c r="C813" s="133"/>
      <c r="D813" s="133">
        <v>26.334</v>
      </c>
      <c r="E813" s="133"/>
    </row>
    <row r="814" s="1" customFormat="1" ht="19.5" customHeight="1" spans="1:5">
      <c r="A814" s="117" t="s">
        <v>1028</v>
      </c>
      <c r="B814" s="132">
        <v>330.210782</v>
      </c>
      <c r="C814" s="132">
        <v>256.886003</v>
      </c>
      <c r="D814" s="132">
        <v>34.297385</v>
      </c>
      <c r="E814" s="132">
        <v>39.027394</v>
      </c>
    </row>
    <row r="815" s="1" customFormat="1" ht="19.5" customHeight="1" spans="1:5">
      <c r="A815" s="119" t="s">
        <v>387</v>
      </c>
      <c r="B815" s="133">
        <v>24.219154</v>
      </c>
      <c r="C815" s="133">
        <v>24.219154</v>
      </c>
      <c r="D815" s="133"/>
      <c r="E815" s="133"/>
    </row>
    <row r="816" s="1" customFormat="1" ht="19.5" customHeight="1" spans="1:5">
      <c r="A816" s="119" t="s">
        <v>455</v>
      </c>
      <c r="B816" s="133">
        <v>261.317018</v>
      </c>
      <c r="C816" s="133">
        <v>220.379624</v>
      </c>
      <c r="D816" s="133">
        <v>1.91</v>
      </c>
      <c r="E816" s="133">
        <v>39.027394</v>
      </c>
    </row>
    <row r="817" s="1" customFormat="1" ht="19.5" customHeight="1" spans="1:5">
      <c r="A817" s="119" t="s">
        <v>465</v>
      </c>
      <c r="B817" s="133">
        <v>12.109577</v>
      </c>
      <c r="C817" s="133">
        <v>12.109577</v>
      </c>
      <c r="D817" s="133"/>
      <c r="E817" s="133"/>
    </row>
    <row r="818" s="1" customFormat="1" ht="19.5" customHeight="1" spans="1:5">
      <c r="A818" s="119" t="s">
        <v>467</v>
      </c>
      <c r="B818" s="133">
        <v>0.177648</v>
      </c>
      <c r="C818" s="133">
        <v>0.177648</v>
      </c>
      <c r="D818" s="133"/>
      <c r="E818" s="133"/>
    </row>
    <row r="819" s="1" customFormat="1" ht="19.5" customHeight="1" spans="1:5">
      <c r="A819" s="119" t="s">
        <v>604</v>
      </c>
      <c r="B819" s="133">
        <v>19.570185</v>
      </c>
      <c r="C819" s="133"/>
      <c r="D819" s="133">
        <v>19.570185</v>
      </c>
      <c r="E819" s="133"/>
    </row>
    <row r="820" s="1" customFormat="1" ht="19.5" customHeight="1" spans="1:5">
      <c r="A820" s="119" t="s">
        <v>606</v>
      </c>
      <c r="B820" s="133">
        <v>12.8172</v>
      </c>
      <c r="C820" s="133"/>
      <c r="D820" s="133">
        <v>12.8172</v>
      </c>
      <c r="E820" s="133"/>
    </row>
    <row r="821" s="1" customFormat="1" ht="19.5" customHeight="1" spans="1:5">
      <c r="A821" s="117" t="s">
        <v>1029</v>
      </c>
      <c r="B821" s="132">
        <v>3748.50361</v>
      </c>
      <c r="C821" s="132">
        <v>3328.654351</v>
      </c>
      <c r="D821" s="132">
        <v>415.736259</v>
      </c>
      <c r="E821" s="132">
        <v>4.113</v>
      </c>
    </row>
    <row r="822" s="1" customFormat="1" ht="19.5" customHeight="1" spans="1:5">
      <c r="A822" s="119" t="s">
        <v>387</v>
      </c>
      <c r="B822" s="133">
        <v>305.471013</v>
      </c>
      <c r="C822" s="133">
        <v>305.471013</v>
      </c>
      <c r="D822" s="133"/>
      <c r="E822" s="133"/>
    </row>
    <row r="823" s="1" customFormat="1" ht="19.5" customHeight="1" spans="1:5">
      <c r="A823" s="119" t="s">
        <v>389</v>
      </c>
      <c r="B823" s="133">
        <v>190.919383</v>
      </c>
      <c r="C823" s="133">
        <v>190.919383</v>
      </c>
      <c r="D823" s="133"/>
      <c r="E823" s="133"/>
    </row>
    <row r="824" s="1" customFormat="1" ht="19.5" customHeight="1" spans="1:5">
      <c r="A824" s="119" t="s">
        <v>393</v>
      </c>
      <c r="B824" s="133">
        <v>12.6785</v>
      </c>
      <c r="C824" s="133"/>
      <c r="D824" s="133">
        <v>12.6785</v>
      </c>
      <c r="E824" s="133"/>
    </row>
    <row r="825" s="1" customFormat="1" ht="19.5" customHeight="1" spans="1:5">
      <c r="A825" s="119" t="s">
        <v>441</v>
      </c>
      <c r="B825" s="133">
        <v>2683.533599</v>
      </c>
      <c r="C825" s="133">
        <v>2677.692599</v>
      </c>
      <c r="D825" s="133">
        <v>1.728</v>
      </c>
      <c r="E825" s="133">
        <v>4.113</v>
      </c>
    </row>
    <row r="826" s="1" customFormat="1" ht="19.5" customHeight="1" spans="1:5">
      <c r="A826" s="119" t="s">
        <v>465</v>
      </c>
      <c r="B826" s="133">
        <v>152.735506</v>
      </c>
      <c r="C826" s="133">
        <v>152.735506</v>
      </c>
      <c r="D826" s="133"/>
      <c r="E826" s="133"/>
    </row>
    <row r="827" s="1" customFormat="1" ht="19.5" customHeight="1" spans="1:5">
      <c r="A827" s="119" t="s">
        <v>467</v>
      </c>
      <c r="B827" s="133">
        <v>1.83585</v>
      </c>
      <c r="C827" s="133">
        <v>1.83585</v>
      </c>
      <c r="D827" s="133"/>
      <c r="E827" s="133"/>
    </row>
    <row r="828" s="1" customFormat="1" ht="19.5" customHeight="1" spans="1:5">
      <c r="A828" s="119" t="s">
        <v>604</v>
      </c>
      <c r="B828" s="133">
        <v>247.233679</v>
      </c>
      <c r="C828" s="133"/>
      <c r="D828" s="133">
        <v>247.233679</v>
      </c>
      <c r="E828" s="133"/>
    </row>
    <row r="829" s="1" customFormat="1" ht="19.5" customHeight="1" spans="1:5">
      <c r="A829" s="119" t="s">
        <v>606</v>
      </c>
      <c r="B829" s="133">
        <v>154.09608</v>
      </c>
      <c r="C829" s="133"/>
      <c r="D829" s="133">
        <v>154.09608</v>
      </c>
      <c r="E829" s="133"/>
    </row>
    <row r="830" s="1" customFormat="1" ht="19.5" customHeight="1" spans="1:5">
      <c r="A830" s="117" t="s">
        <v>1030</v>
      </c>
      <c r="B830" s="132">
        <v>1989.426779</v>
      </c>
      <c r="C830" s="132">
        <v>1790.883636</v>
      </c>
      <c r="D830" s="132">
        <v>196.611143</v>
      </c>
      <c r="E830" s="132">
        <v>1.932</v>
      </c>
    </row>
    <row r="831" s="1" customFormat="1" ht="19.5" customHeight="1" spans="1:5">
      <c r="A831" s="119" t="s">
        <v>387</v>
      </c>
      <c r="B831" s="133">
        <v>135.065022</v>
      </c>
      <c r="C831" s="133">
        <v>135.065022</v>
      </c>
      <c r="D831" s="133"/>
      <c r="E831" s="133"/>
    </row>
    <row r="832" s="1" customFormat="1" ht="19.5" customHeight="1" spans="1:5">
      <c r="A832" s="119" t="s">
        <v>389</v>
      </c>
      <c r="B832" s="133">
        <v>84.415639</v>
      </c>
      <c r="C832" s="133">
        <v>84.415639</v>
      </c>
      <c r="D832" s="133"/>
      <c r="E832" s="133"/>
    </row>
    <row r="833" s="1" customFormat="1" ht="19.5" customHeight="1" spans="1:5">
      <c r="A833" s="119" t="s">
        <v>443</v>
      </c>
      <c r="B833" s="133">
        <v>1505.805752</v>
      </c>
      <c r="C833" s="133">
        <v>1503.417752</v>
      </c>
      <c r="D833" s="133">
        <v>0.456</v>
      </c>
      <c r="E833" s="133">
        <v>1.932</v>
      </c>
    </row>
    <row r="834" s="1" customFormat="1" ht="19.5" customHeight="1" spans="1:5">
      <c r="A834" s="119" t="s">
        <v>465</v>
      </c>
      <c r="B834" s="133">
        <v>67.532511</v>
      </c>
      <c r="C834" s="133">
        <v>67.532511</v>
      </c>
      <c r="D834" s="133"/>
      <c r="E834" s="133"/>
    </row>
    <row r="835" s="1" customFormat="1" ht="19.5" customHeight="1" spans="1:5">
      <c r="A835" s="119" t="s">
        <v>467</v>
      </c>
      <c r="B835" s="133">
        <v>0.452712</v>
      </c>
      <c r="C835" s="133">
        <v>0.452712</v>
      </c>
      <c r="D835" s="133"/>
      <c r="E835" s="133"/>
    </row>
    <row r="836" s="1" customFormat="1" ht="19.5" customHeight="1" spans="1:5">
      <c r="A836" s="119" t="s">
        <v>604</v>
      </c>
      <c r="B836" s="133">
        <v>109.326743</v>
      </c>
      <c r="C836" s="133"/>
      <c r="D836" s="133">
        <v>109.326743</v>
      </c>
      <c r="E836" s="133"/>
    </row>
    <row r="837" s="1" customFormat="1" ht="19.5" customHeight="1" spans="1:5">
      <c r="A837" s="119" t="s">
        <v>606</v>
      </c>
      <c r="B837" s="133">
        <v>86.8284</v>
      </c>
      <c r="C837" s="133"/>
      <c r="D837" s="133">
        <v>86.8284</v>
      </c>
      <c r="E837" s="133"/>
    </row>
    <row r="838" s="1" customFormat="1" ht="19.5" customHeight="1" spans="1:5">
      <c r="A838" s="117" t="s">
        <v>1031</v>
      </c>
      <c r="B838" s="132">
        <v>101.749025</v>
      </c>
      <c r="C838" s="132">
        <v>88.634985</v>
      </c>
      <c r="D838" s="132">
        <v>11.938081</v>
      </c>
      <c r="E838" s="132">
        <v>1.175959</v>
      </c>
    </row>
    <row r="839" s="1" customFormat="1" ht="19.5" customHeight="1" spans="1:5">
      <c r="A839" s="119" t="s">
        <v>387</v>
      </c>
      <c r="B839" s="133">
        <v>8.735671</v>
      </c>
      <c r="C839" s="133">
        <v>8.735671</v>
      </c>
      <c r="D839" s="133"/>
      <c r="E839" s="133"/>
    </row>
    <row r="840" s="1" customFormat="1" ht="19.5" customHeight="1" spans="1:5">
      <c r="A840" s="119" t="s">
        <v>448</v>
      </c>
      <c r="B840" s="133">
        <v>77.297438</v>
      </c>
      <c r="C840" s="133">
        <v>75.531479</v>
      </c>
      <c r="D840" s="133">
        <v>0.59</v>
      </c>
      <c r="E840" s="133">
        <v>1.175959</v>
      </c>
    </row>
    <row r="841" s="1" customFormat="1" ht="19.5" customHeight="1" spans="1:5">
      <c r="A841" s="119" t="s">
        <v>465</v>
      </c>
      <c r="B841" s="133">
        <v>4.367835</v>
      </c>
      <c r="C841" s="133">
        <v>4.367835</v>
      </c>
      <c r="D841" s="133"/>
      <c r="E841" s="133"/>
    </row>
    <row r="842" s="1" customFormat="1" ht="19.5" customHeight="1" spans="1:5">
      <c r="A842" s="119" t="s">
        <v>604</v>
      </c>
      <c r="B842" s="133">
        <v>7.068881</v>
      </c>
      <c r="C842" s="133"/>
      <c r="D842" s="133">
        <v>7.068881</v>
      </c>
      <c r="E842" s="133"/>
    </row>
    <row r="843" s="1" customFormat="1" ht="19.5" customHeight="1" spans="1:5">
      <c r="A843" s="119" t="s">
        <v>606</v>
      </c>
      <c r="B843" s="133">
        <v>4.2792</v>
      </c>
      <c r="C843" s="133"/>
      <c r="D843" s="133">
        <v>4.2792</v>
      </c>
      <c r="E843" s="133"/>
    </row>
    <row r="844" s="1" customFormat="1" ht="19.5" customHeight="1" spans="1:5">
      <c r="A844" s="117" t="s">
        <v>1032</v>
      </c>
      <c r="B844" s="132">
        <v>414.884935</v>
      </c>
      <c r="C844" s="132">
        <v>346.360149</v>
      </c>
      <c r="D844" s="132">
        <v>64.123827</v>
      </c>
      <c r="E844" s="132">
        <v>4.400959</v>
      </c>
    </row>
    <row r="845" s="1" customFormat="1" ht="19.5" customHeight="1" spans="1:5">
      <c r="A845" s="119" t="s">
        <v>387</v>
      </c>
      <c r="B845" s="133">
        <v>32.423671</v>
      </c>
      <c r="C845" s="133">
        <v>32.423671</v>
      </c>
      <c r="D845" s="133"/>
      <c r="E845" s="133"/>
    </row>
    <row r="846" s="1" customFormat="1" ht="19.5" customHeight="1" spans="1:5">
      <c r="A846" s="119" t="s">
        <v>450</v>
      </c>
      <c r="B846" s="133">
        <v>321.091602</v>
      </c>
      <c r="C846" s="133">
        <v>297.724643</v>
      </c>
      <c r="D846" s="133">
        <v>18.966</v>
      </c>
      <c r="E846" s="133">
        <v>4.400959</v>
      </c>
    </row>
    <row r="847" s="1" customFormat="1" ht="19.5" customHeight="1" spans="1:5">
      <c r="A847" s="119" t="s">
        <v>465</v>
      </c>
      <c r="B847" s="133">
        <v>16.211835</v>
      </c>
      <c r="C847" s="133">
        <v>16.211835</v>
      </c>
      <c r="D847" s="133"/>
      <c r="E847" s="133"/>
    </row>
    <row r="848" s="1" customFormat="1" ht="19.5" customHeight="1" spans="1:5">
      <c r="A848" s="119" t="s">
        <v>604</v>
      </c>
      <c r="B848" s="133">
        <v>26.241027</v>
      </c>
      <c r="C848" s="133"/>
      <c r="D848" s="133">
        <v>26.241027</v>
      </c>
      <c r="E848" s="133"/>
    </row>
    <row r="849" s="1" customFormat="1" ht="19.5" customHeight="1" spans="1:5">
      <c r="A849" s="119" t="s">
        <v>606</v>
      </c>
      <c r="B849" s="133">
        <v>18.9168</v>
      </c>
      <c r="C849" s="133"/>
      <c r="D849" s="133">
        <v>18.9168</v>
      </c>
      <c r="E849" s="133"/>
    </row>
    <row r="850" s="1" customFormat="1" ht="19.5" customHeight="1" spans="1:5">
      <c r="A850" s="117" t="s">
        <v>1033</v>
      </c>
      <c r="B850" s="132">
        <v>243.454069</v>
      </c>
      <c r="C850" s="132">
        <v>206.883665</v>
      </c>
      <c r="D850" s="132">
        <v>34.038311</v>
      </c>
      <c r="E850" s="132">
        <v>2.532093</v>
      </c>
    </row>
    <row r="851" s="1" customFormat="1" ht="19.5" customHeight="1" spans="1:5">
      <c r="A851" s="119" t="s">
        <v>387</v>
      </c>
      <c r="B851" s="133">
        <v>18.432741</v>
      </c>
      <c r="C851" s="133">
        <v>18.432741</v>
      </c>
      <c r="D851" s="133"/>
      <c r="E851" s="133"/>
    </row>
    <row r="852" s="1" customFormat="1" ht="19.5" customHeight="1" spans="1:5">
      <c r="A852" s="119" t="s">
        <v>450</v>
      </c>
      <c r="B852" s="133">
        <v>192.032647</v>
      </c>
      <c r="C852" s="133">
        <v>179.234554</v>
      </c>
      <c r="D852" s="133">
        <v>10.266</v>
      </c>
      <c r="E852" s="133">
        <v>2.532093</v>
      </c>
    </row>
    <row r="853" s="1" customFormat="1" ht="19.5" customHeight="1" spans="1:5">
      <c r="A853" s="119" t="s">
        <v>465</v>
      </c>
      <c r="B853" s="133">
        <v>9.21637</v>
      </c>
      <c r="C853" s="133">
        <v>9.21637</v>
      </c>
      <c r="D853" s="133"/>
      <c r="E853" s="133"/>
    </row>
    <row r="854" s="1" customFormat="1" ht="19.5" customHeight="1" spans="1:5">
      <c r="A854" s="119" t="s">
        <v>604</v>
      </c>
      <c r="B854" s="133">
        <v>14.922311</v>
      </c>
      <c r="C854" s="133"/>
      <c r="D854" s="133">
        <v>14.922311</v>
      </c>
      <c r="E854" s="133"/>
    </row>
    <row r="855" s="1" customFormat="1" ht="19.5" customHeight="1" spans="1:5">
      <c r="A855" s="119" t="s">
        <v>606</v>
      </c>
      <c r="B855" s="133">
        <v>8.85</v>
      </c>
      <c r="C855" s="133"/>
      <c r="D855" s="133">
        <v>8.85</v>
      </c>
      <c r="E855" s="133"/>
    </row>
    <row r="856" s="1" customFormat="1" ht="19.5" customHeight="1" spans="1:5">
      <c r="A856" s="117" t="s">
        <v>1034</v>
      </c>
      <c r="B856" s="132">
        <v>206.413638</v>
      </c>
      <c r="C856" s="132">
        <v>176.989178</v>
      </c>
      <c r="D856" s="132">
        <v>27.26627</v>
      </c>
      <c r="E856" s="132">
        <v>2.15819</v>
      </c>
    </row>
    <row r="857" s="1" customFormat="1" ht="19.5" customHeight="1" spans="1:5">
      <c r="A857" s="119" t="s">
        <v>387</v>
      </c>
      <c r="B857" s="133">
        <v>15.537518</v>
      </c>
      <c r="C857" s="133">
        <v>15.537518</v>
      </c>
      <c r="D857" s="133"/>
      <c r="E857" s="133"/>
    </row>
    <row r="858" s="1" customFormat="1" ht="19.5" customHeight="1" spans="1:5">
      <c r="A858" s="119" t="s">
        <v>450</v>
      </c>
      <c r="B858" s="133">
        <v>163.109091</v>
      </c>
      <c r="C858" s="133">
        <v>153.682901</v>
      </c>
      <c r="D858" s="133">
        <v>7.268</v>
      </c>
      <c r="E858" s="133">
        <v>2.15819</v>
      </c>
    </row>
    <row r="859" s="1" customFormat="1" ht="19.5" customHeight="1" spans="1:5">
      <c r="A859" s="119" t="s">
        <v>465</v>
      </c>
      <c r="B859" s="133">
        <v>7.768759</v>
      </c>
      <c r="C859" s="133">
        <v>7.768759</v>
      </c>
      <c r="D859" s="133"/>
      <c r="E859" s="133"/>
    </row>
    <row r="860" s="1" customFormat="1" ht="19.5" customHeight="1" spans="1:5">
      <c r="A860" s="119" t="s">
        <v>604</v>
      </c>
      <c r="B860" s="133">
        <v>12.57987</v>
      </c>
      <c r="C860" s="133"/>
      <c r="D860" s="133">
        <v>12.57987</v>
      </c>
      <c r="E860" s="133"/>
    </row>
    <row r="861" s="1" customFormat="1" ht="19.5" customHeight="1" spans="1:5">
      <c r="A861" s="119" t="s">
        <v>606</v>
      </c>
      <c r="B861" s="133">
        <v>7.4184</v>
      </c>
      <c r="C861" s="133"/>
      <c r="D861" s="133">
        <v>7.4184</v>
      </c>
      <c r="E861" s="133"/>
    </row>
    <row r="862" s="1" customFormat="1" ht="19.5" customHeight="1" spans="1:5">
      <c r="A862" s="117" t="s">
        <v>1035</v>
      </c>
      <c r="B862" s="132">
        <v>185.574793</v>
      </c>
      <c r="C862" s="132">
        <v>158.321769</v>
      </c>
      <c r="D862" s="132">
        <v>25.298827</v>
      </c>
      <c r="E862" s="132">
        <v>1.954197</v>
      </c>
    </row>
    <row r="863" s="1" customFormat="1" ht="19.5" customHeight="1" spans="1:5">
      <c r="A863" s="119" t="s">
        <v>387</v>
      </c>
      <c r="B863" s="133">
        <v>14.538122</v>
      </c>
      <c r="C863" s="133">
        <v>14.538122</v>
      </c>
      <c r="D863" s="133"/>
      <c r="E863" s="133"/>
    </row>
    <row r="864" s="1" customFormat="1" ht="19.5" customHeight="1" spans="1:5">
      <c r="A864" s="119" t="s">
        <v>450</v>
      </c>
      <c r="B864" s="133">
        <v>145.183753</v>
      </c>
      <c r="C864" s="133">
        <v>136.329556</v>
      </c>
      <c r="D864" s="133">
        <v>6.9</v>
      </c>
      <c r="E864" s="133">
        <v>1.954197</v>
      </c>
    </row>
    <row r="865" s="1" customFormat="1" ht="19.5" customHeight="1" spans="1:5">
      <c r="A865" s="119" t="s">
        <v>465</v>
      </c>
      <c r="B865" s="133">
        <v>7.454091</v>
      </c>
      <c r="C865" s="133">
        <v>7.454091</v>
      </c>
      <c r="D865" s="133"/>
      <c r="E865" s="133"/>
    </row>
    <row r="866" s="1" customFormat="1" ht="19.5" customHeight="1" spans="1:5">
      <c r="A866" s="119" t="s">
        <v>604</v>
      </c>
      <c r="B866" s="133">
        <v>11.413627</v>
      </c>
      <c r="C866" s="133"/>
      <c r="D866" s="133">
        <v>11.413627</v>
      </c>
      <c r="E866" s="133"/>
    </row>
    <row r="867" s="1" customFormat="1" ht="19.5" customHeight="1" spans="1:5">
      <c r="A867" s="119" t="s">
        <v>606</v>
      </c>
      <c r="B867" s="133">
        <v>6.9852</v>
      </c>
      <c r="C867" s="133"/>
      <c r="D867" s="133">
        <v>6.9852</v>
      </c>
      <c r="E867" s="133"/>
    </row>
    <row r="868" s="1" customFormat="1" ht="19.5" customHeight="1" spans="1:5">
      <c r="A868" s="117" t="s">
        <v>1036</v>
      </c>
      <c r="B868" s="132">
        <v>191.403913</v>
      </c>
      <c r="C868" s="132">
        <v>164.315933</v>
      </c>
      <c r="D868" s="132">
        <v>25.093025</v>
      </c>
      <c r="E868" s="132">
        <v>1.994955</v>
      </c>
    </row>
    <row r="869" s="1" customFormat="1" ht="19.5" customHeight="1" spans="1:5">
      <c r="A869" s="119" t="s">
        <v>387</v>
      </c>
      <c r="B869" s="133">
        <v>14.327643</v>
      </c>
      <c r="C869" s="133">
        <v>14.327643</v>
      </c>
      <c r="D869" s="133"/>
      <c r="E869" s="133"/>
    </row>
    <row r="870" s="1" customFormat="1" ht="19.5" customHeight="1" spans="1:5">
      <c r="A870" s="119" t="s">
        <v>450</v>
      </c>
      <c r="B870" s="133">
        <v>151.285423</v>
      </c>
      <c r="C870" s="133">
        <v>142.824468</v>
      </c>
      <c r="D870" s="133">
        <v>6.466</v>
      </c>
      <c r="E870" s="133">
        <v>1.994955</v>
      </c>
    </row>
    <row r="871" s="1" customFormat="1" ht="19.5" customHeight="1" spans="1:5">
      <c r="A871" s="119" t="s">
        <v>465</v>
      </c>
      <c r="B871" s="133">
        <v>7.163822</v>
      </c>
      <c r="C871" s="133">
        <v>7.163822</v>
      </c>
      <c r="D871" s="133"/>
      <c r="E871" s="133"/>
    </row>
    <row r="872" s="1" customFormat="1" ht="19.5" customHeight="1" spans="1:5">
      <c r="A872" s="119" t="s">
        <v>604</v>
      </c>
      <c r="B872" s="133">
        <v>11.601025</v>
      </c>
      <c r="C872" s="133"/>
      <c r="D872" s="133">
        <v>11.601025</v>
      </c>
      <c r="E872" s="133"/>
    </row>
    <row r="873" s="1" customFormat="1" ht="19.5" customHeight="1" spans="1:5">
      <c r="A873" s="119" t="s">
        <v>606</v>
      </c>
      <c r="B873" s="133">
        <v>7.026</v>
      </c>
      <c r="C873" s="133"/>
      <c r="D873" s="133">
        <v>7.026</v>
      </c>
      <c r="E873" s="133"/>
    </row>
    <row r="874" s="1" customFormat="1" ht="19.5" customHeight="1" spans="1:5">
      <c r="A874" s="117" t="s">
        <v>1037</v>
      </c>
      <c r="B874" s="132">
        <v>206.645202</v>
      </c>
      <c r="C874" s="132">
        <v>177.033744</v>
      </c>
      <c r="D874" s="132">
        <v>27.429159</v>
      </c>
      <c r="E874" s="132">
        <v>2.182299</v>
      </c>
    </row>
    <row r="875" s="1" customFormat="1" ht="19.5" customHeight="1" spans="1:5">
      <c r="A875" s="119" t="s">
        <v>387</v>
      </c>
      <c r="B875" s="133">
        <v>15.730395</v>
      </c>
      <c r="C875" s="133">
        <v>15.730395</v>
      </c>
      <c r="D875" s="133"/>
      <c r="E875" s="133"/>
    </row>
    <row r="876" s="1" customFormat="1" ht="19.5" customHeight="1" spans="1:5">
      <c r="A876" s="119" t="s">
        <v>450</v>
      </c>
      <c r="B876" s="133">
        <v>162.87445</v>
      </c>
      <c r="C876" s="133">
        <v>153.438151</v>
      </c>
      <c r="D876" s="133">
        <v>7.254</v>
      </c>
      <c r="E876" s="133">
        <v>2.182299</v>
      </c>
    </row>
    <row r="877" s="1" customFormat="1" ht="19.5" customHeight="1" spans="1:5">
      <c r="A877" s="119" t="s">
        <v>465</v>
      </c>
      <c r="B877" s="133">
        <v>7.865198</v>
      </c>
      <c r="C877" s="133">
        <v>7.865198</v>
      </c>
      <c r="D877" s="133"/>
      <c r="E877" s="133"/>
    </row>
    <row r="878" s="1" customFormat="1" ht="19.5" customHeight="1" spans="1:5">
      <c r="A878" s="119" t="s">
        <v>604</v>
      </c>
      <c r="B878" s="133">
        <v>12.735159</v>
      </c>
      <c r="C878" s="133"/>
      <c r="D878" s="133">
        <v>12.735159</v>
      </c>
      <c r="E878" s="133"/>
    </row>
    <row r="879" s="1" customFormat="1" ht="19.5" customHeight="1" spans="1:5">
      <c r="A879" s="119" t="s">
        <v>606</v>
      </c>
      <c r="B879" s="133">
        <v>7.44</v>
      </c>
      <c r="C879" s="133"/>
      <c r="D879" s="133">
        <v>7.44</v>
      </c>
      <c r="E879" s="133"/>
    </row>
    <row r="880" s="1" customFormat="1" ht="19.5" customHeight="1" spans="1:5">
      <c r="A880" s="117" t="s">
        <v>1038</v>
      </c>
      <c r="B880" s="132">
        <v>121.305476</v>
      </c>
      <c r="C880" s="132">
        <v>103.202135</v>
      </c>
      <c r="D880" s="132">
        <v>16.825876</v>
      </c>
      <c r="E880" s="132">
        <v>1.277465</v>
      </c>
    </row>
    <row r="881" s="1" customFormat="1" ht="19.5" customHeight="1" spans="1:5">
      <c r="A881" s="119" t="s">
        <v>387</v>
      </c>
      <c r="B881" s="133">
        <v>9.259721</v>
      </c>
      <c r="C881" s="133">
        <v>9.259721</v>
      </c>
      <c r="D881" s="133"/>
      <c r="E881" s="133"/>
    </row>
    <row r="882" s="1" customFormat="1" ht="19.5" customHeight="1" spans="1:5">
      <c r="A882" s="119" t="s">
        <v>450</v>
      </c>
      <c r="B882" s="133">
        <v>95.548018</v>
      </c>
      <c r="C882" s="133">
        <v>89.312553</v>
      </c>
      <c r="D882" s="133">
        <v>4.958</v>
      </c>
      <c r="E882" s="133">
        <v>1.277465</v>
      </c>
    </row>
    <row r="883" s="1" customFormat="1" ht="19.5" customHeight="1" spans="1:5">
      <c r="A883" s="119" t="s">
        <v>465</v>
      </c>
      <c r="B883" s="133">
        <v>4.629861</v>
      </c>
      <c r="C883" s="133">
        <v>4.629861</v>
      </c>
      <c r="D883" s="133"/>
      <c r="E883" s="133"/>
    </row>
    <row r="884" s="1" customFormat="1" ht="19.5" customHeight="1" spans="1:5">
      <c r="A884" s="119" t="s">
        <v>604</v>
      </c>
      <c r="B884" s="133">
        <v>7.496276</v>
      </c>
      <c r="C884" s="133"/>
      <c r="D884" s="133">
        <v>7.496276</v>
      </c>
      <c r="E884" s="133"/>
    </row>
    <row r="885" s="1" customFormat="1" ht="19.5" customHeight="1" spans="1:5">
      <c r="A885" s="119" t="s">
        <v>606</v>
      </c>
      <c r="B885" s="133">
        <v>4.3716</v>
      </c>
      <c r="C885" s="133"/>
      <c r="D885" s="133">
        <v>4.3716</v>
      </c>
      <c r="E885" s="133"/>
    </row>
    <row r="886" s="1" customFormat="1" ht="19.5" customHeight="1" spans="1:5">
      <c r="A886" s="117" t="s">
        <v>1039</v>
      </c>
      <c r="B886" s="132">
        <v>366.836952</v>
      </c>
      <c r="C886" s="132">
        <v>313.369398</v>
      </c>
      <c r="D886" s="132">
        <v>49.559768</v>
      </c>
      <c r="E886" s="132">
        <v>3.907786</v>
      </c>
    </row>
    <row r="887" s="1" customFormat="1" ht="19.5" customHeight="1" spans="1:5">
      <c r="A887" s="119" t="s">
        <v>387</v>
      </c>
      <c r="B887" s="133">
        <v>28.47829</v>
      </c>
      <c r="C887" s="133">
        <v>28.47829</v>
      </c>
      <c r="D887" s="133"/>
      <c r="E887" s="133"/>
    </row>
    <row r="888" s="1" customFormat="1" ht="19.5" customHeight="1" spans="1:5">
      <c r="A888" s="119" t="s">
        <v>450</v>
      </c>
      <c r="B888" s="133">
        <v>287.555749</v>
      </c>
      <c r="C888" s="133">
        <v>270.651963</v>
      </c>
      <c r="D888" s="133">
        <v>12.996</v>
      </c>
      <c r="E888" s="133">
        <v>3.907786</v>
      </c>
    </row>
    <row r="889" s="1" customFormat="1" ht="19.5" customHeight="1" spans="1:5">
      <c r="A889" s="119" t="s">
        <v>465</v>
      </c>
      <c r="B889" s="133">
        <v>14.239145</v>
      </c>
      <c r="C889" s="133">
        <v>14.239145</v>
      </c>
      <c r="D889" s="133"/>
      <c r="E889" s="133"/>
    </row>
    <row r="890" s="1" customFormat="1" ht="19.5" customHeight="1" spans="1:5">
      <c r="A890" s="119" t="s">
        <v>604</v>
      </c>
      <c r="B890" s="133">
        <v>23.052968</v>
      </c>
      <c r="C890" s="133"/>
      <c r="D890" s="133">
        <v>23.052968</v>
      </c>
      <c r="E890" s="133"/>
    </row>
    <row r="891" s="1" customFormat="1" ht="19.5" customHeight="1" spans="1:5">
      <c r="A891" s="119" t="s">
        <v>606</v>
      </c>
      <c r="B891" s="133">
        <v>13.5108</v>
      </c>
      <c r="C891" s="133"/>
      <c r="D891" s="133">
        <v>13.5108</v>
      </c>
      <c r="E891" s="133"/>
    </row>
    <row r="892" s="1" customFormat="1" ht="19.5" customHeight="1" spans="1:5">
      <c r="A892" s="117" t="s">
        <v>1040</v>
      </c>
      <c r="B892" s="132">
        <v>386.006396</v>
      </c>
      <c r="C892" s="132">
        <v>324.756361</v>
      </c>
      <c r="D892" s="132">
        <v>54.212803</v>
      </c>
      <c r="E892" s="132">
        <v>7.037232</v>
      </c>
    </row>
    <row r="893" s="1" customFormat="1" ht="19.5" customHeight="1" spans="1:5">
      <c r="A893" s="119" t="s">
        <v>387</v>
      </c>
      <c r="B893" s="133">
        <v>29.705856</v>
      </c>
      <c r="C893" s="133">
        <v>29.705856</v>
      </c>
      <c r="D893" s="133"/>
      <c r="E893" s="133"/>
    </row>
    <row r="894" s="1" customFormat="1" ht="19.5" customHeight="1" spans="1:5">
      <c r="A894" s="119" t="s">
        <v>450</v>
      </c>
      <c r="B894" s="133">
        <v>302.658809</v>
      </c>
      <c r="C894" s="133">
        <v>280.197577</v>
      </c>
      <c r="D894" s="133">
        <v>15.424</v>
      </c>
      <c r="E894" s="133">
        <v>7.037232</v>
      </c>
    </row>
    <row r="895" s="1" customFormat="1" ht="19.5" customHeight="1" spans="1:5">
      <c r="A895" s="119" t="s">
        <v>465</v>
      </c>
      <c r="B895" s="133">
        <v>14.852928</v>
      </c>
      <c r="C895" s="133">
        <v>14.852928</v>
      </c>
      <c r="D895" s="133"/>
      <c r="E895" s="133"/>
    </row>
    <row r="896" s="1" customFormat="1" ht="19.5" customHeight="1" spans="1:5">
      <c r="A896" s="119" t="s">
        <v>604</v>
      </c>
      <c r="B896" s="133">
        <v>24.045603</v>
      </c>
      <c r="C896" s="133"/>
      <c r="D896" s="133">
        <v>24.045603</v>
      </c>
      <c r="E896" s="133"/>
    </row>
    <row r="897" s="1" customFormat="1" ht="19.5" customHeight="1" spans="1:5">
      <c r="A897" s="119" t="s">
        <v>606</v>
      </c>
      <c r="B897" s="133">
        <v>14.7432</v>
      </c>
      <c r="C897" s="133"/>
      <c r="D897" s="133">
        <v>14.7432</v>
      </c>
      <c r="E897" s="133"/>
    </row>
    <row r="898" s="1" customFormat="1" ht="19.5" customHeight="1" spans="1:5">
      <c r="A898" s="117" t="s">
        <v>1041</v>
      </c>
      <c r="B898" s="132">
        <v>313.708831</v>
      </c>
      <c r="C898" s="132">
        <v>267.15288</v>
      </c>
      <c r="D898" s="132">
        <v>43.291714</v>
      </c>
      <c r="E898" s="132">
        <v>3.264237</v>
      </c>
    </row>
    <row r="899" s="1" customFormat="1" ht="19.5" customHeight="1" spans="1:5">
      <c r="A899" s="119" t="s">
        <v>387</v>
      </c>
      <c r="B899" s="133">
        <v>23.809893</v>
      </c>
      <c r="C899" s="133">
        <v>23.809893</v>
      </c>
      <c r="D899" s="133"/>
      <c r="E899" s="133"/>
    </row>
    <row r="900" s="1" customFormat="1" ht="19.5" customHeight="1" spans="1:5">
      <c r="A900" s="119" t="s">
        <v>445</v>
      </c>
      <c r="B900" s="133">
        <v>0.288</v>
      </c>
      <c r="C900" s="133"/>
      <c r="D900" s="133"/>
      <c r="E900" s="133">
        <v>0.288</v>
      </c>
    </row>
    <row r="901" s="1" customFormat="1" ht="19.5" customHeight="1" spans="1:5">
      <c r="A901" s="119" t="s">
        <v>450</v>
      </c>
      <c r="B901" s="133">
        <v>246.718278</v>
      </c>
      <c r="C901" s="133">
        <v>231.438041</v>
      </c>
      <c r="D901" s="133">
        <v>12.304</v>
      </c>
      <c r="E901" s="133">
        <v>2.976237</v>
      </c>
    </row>
    <row r="902" s="1" customFormat="1" ht="19.5" customHeight="1" spans="1:5">
      <c r="A902" s="119" t="s">
        <v>465</v>
      </c>
      <c r="B902" s="133">
        <v>11.904946</v>
      </c>
      <c r="C902" s="133">
        <v>11.904946</v>
      </c>
      <c r="D902" s="133"/>
      <c r="E902" s="133"/>
    </row>
    <row r="903" s="1" customFormat="1" ht="19.5" customHeight="1" spans="1:5">
      <c r="A903" s="119" t="s">
        <v>604</v>
      </c>
      <c r="B903" s="133">
        <v>19.276014</v>
      </c>
      <c r="C903" s="133"/>
      <c r="D903" s="133">
        <v>19.276014</v>
      </c>
      <c r="E903" s="133"/>
    </row>
    <row r="904" s="1" customFormat="1" ht="19.5" customHeight="1" spans="1:5">
      <c r="A904" s="119" t="s">
        <v>606</v>
      </c>
      <c r="B904" s="133">
        <v>11.7117</v>
      </c>
      <c r="C904" s="133"/>
      <c r="D904" s="133">
        <v>11.7117</v>
      </c>
      <c r="E904" s="133"/>
    </row>
    <row r="905" s="1" customFormat="1" ht="19.5" customHeight="1" spans="1:5">
      <c r="A905" s="117" t="s">
        <v>1042</v>
      </c>
      <c r="B905" s="132">
        <v>216.134301</v>
      </c>
      <c r="C905" s="132">
        <v>184.311647</v>
      </c>
      <c r="D905" s="132">
        <v>29.554129</v>
      </c>
      <c r="E905" s="132">
        <v>2.268525</v>
      </c>
    </row>
    <row r="906" s="1" customFormat="1" ht="19.5" customHeight="1" spans="1:5">
      <c r="A906" s="119" t="s">
        <v>387</v>
      </c>
      <c r="B906" s="133">
        <v>16.420197</v>
      </c>
      <c r="C906" s="133">
        <v>16.420197</v>
      </c>
      <c r="D906" s="133"/>
      <c r="E906" s="133"/>
    </row>
    <row r="907" s="1" customFormat="1" ht="19.5" customHeight="1" spans="1:5">
      <c r="A907" s="119" t="s">
        <v>450</v>
      </c>
      <c r="B907" s="133">
        <v>170.249877</v>
      </c>
      <c r="C907" s="133">
        <v>159.681352</v>
      </c>
      <c r="D907" s="133">
        <v>8.3</v>
      </c>
      <c r="E907" s="133">
        <v>2.268525</v>
      </c>
    </row>
    <row r="908" s="1" customFormat="1" ht="19.5" customHeight="1" spans="1:5">
      <c r="A908" s="119" t="s">
        <v>465</v>
      </c>
      <c r="B908" s="133">
        <v>8.210098</v>
      </c>
      <c r="C908" s="133">
        <v>8.210098</v>
      </c>
      <c r="D908" s="133"/>
      <c r="E908" s="133"/>
    </row>
    <row r="909" s="1" customFormat="1" ht="19.5" customHeight="1" spans="1:5">
      <c r="A909" s="119" t="s">
        <v>604</v>
      </c>
      <c r="B909" s="133">
        <v>13.293329</v>
      </c>
      <c r="C909" s="133"/>
      <c r="D909" s="133">
        <v>13.293329</v>
      </c>
      <c r="E909" s="133"/>
    </row>
    <row r="910" s="1" customFormat="1" ht="19.5" customHeight="1" spans="1:5">
      <c r="A910" s="119" t="s">
        <v>606</v>
      </c>
      <c r="B910" s="133">
        <v>7.9608</v>
      </c>
      <c r="C910" s="133"/>
      <c r="D910" s="133">
        <v>7.9608</v>
      </c>
      <c r="E910" s="133"/>
    </row>
    <row r="911" s="1" customFormat="1" ht="19.5" customHeight="1" spans="1:5">
      <c r="A911" s="117" t="s">
        <v>1043</v>
      </c>
      <c r="B911" s="132">
        <v>177.045981</v>
      </c>
      <c r="C911" s="132">
        <v>149.841052</v>
      </c>
      <c r="D911" s="132">
        <v>25.344782</v>
      </c>
      <c r="E911" s="132">
        <v>1.860147</v>
      </c>
    </row>
    <row r="912" s="1" customFormat="1" ht="19.5" customHeight="1" spans="1:5">
      <c r="A912" s="119" t="s">
        <v>387</v>
      </c>
      <c r="B912" s="133">
        <v>13.537179</v>
      </c>
      <c r="C912" s="133">
        <v>13.537179</v>
      </c>
      <c r="D912" s="133"/>
      <c r="E912" s="133"/>
    </row>
    <row r="913" s="1" customFormat="1" ht="19.5" customHeight="1" spans="1:5">
      <c r="A913" s="119" t="s">
        <v>450</v>
      </c>
      <c r="B913" s="133">
        <v>138.71143</v>
      </c>
      <c r="C913" s="133">
        <v>129.535283</v>
      </c>
      <c r="D913" s="133">
        <v>7.316</v>
      </c>
      <c r="E913" s="133">
        <v>1.860147</v>
      </c>
    </row>
    <row r="914" s="1" customFormat="1" ht="19.5" customHeight="1" spans="1:5">
      <c r="A914" s="119" t="s">
        <v>465</v>
      </c>
      <c r="B914" s="133">
        <v>6.76859</v>
      </c>
      <c r="C914" s="133">
        <v>6.76859</v>
      </c>
      <c r="D914" s="133"/>
      <c r="E914" s="133"/>
    </row>
    <row r="915" s="1" customFormat="1" ht="19.5" customHeight="1" spans="1:5">
      <c r="A915" s="119" t="s">
        <v>604</v>
      </c>
      <c r="B915" s="133">
        <v>10.958382</v>
      </c>
      <c r="C915" s="133"/>
      <c r="D915" s="133">
        <v>10.958382</v>
      </c>
      <c r="E915" s="133"/>
    </row>
    <row r="916" s="1" customFormat="1" ht="19.5" customHeight="1" spans="1:5">
      <c r="A916" s="119" t="s">
        <v>606</v>
      </c>
      <c r="B916" s="133">
        <v>7.0704</v>
      </c>
      <c r="C916" s="133"/>
      <c r="D916" s="133">
        <v>7.0704</v>
      </c>
      <c r="E916" s="133"/>
    </row>
    <row r="917" s="1" customFormat="1" ht="19.5" customHeight="1" spans="1:5">
      <c r="A917" s="117" t="s">
        <v>1044</v>
      </c>
      <c r="B917" s="132">
        <v>214.226753</v>
      </c>
      <c r="C917" s="132">
        <v>183.84221</v>
      </c>
      <c r="D917" s="132">
        <v>28.081904</v>
      </c>
      <c r="E917" s="132">
        <v>2.302639</v>
      </c>
    </row>
    <row r="918" s="1" customFormat="1" ht="19.5" customHeight="1" spans="1:5">
      <c r="A918" s="119" t="s">
        <v>387</v>
      </c>
      <c r="B918" s="133">
        <v>16.789111</v>
      </c>
      <c r="C918" s="133">
        <v>16.789111</v>
      </c>
      <c r="D918" s="133"/>
      <c r="E918" s="133"/>
    </row>
    <row r="919" s="1" customFormat="1" ht="19.5" customHeight="1" spans="1:5">
      <c r="A919" s="119" t="s">
        <v>450</v>
      </c>
      <c r="B919" s="133">
        <v>168.679183</v>
      </c>
      <c r="C919" s="133">
        <v>158.658544</v>
      </c>
      <c r="D919" s="133">
        <v>7.718</v>
      </c>
      <c r="E919" s="133">
        <v>2.302639</v>
      </c>
    </row>
    <row r="920" s="1" customFormat="1" ht="19.5" customHeight="1" spans="1:5">
      <c r="A920" s="119" t="s">
        <v>465</v>
      </c>
      <c r="B920" s="133">
        <v>8.394555</v>
      </c>
      <c r="C920" s="133">
        <v>8.394555</v>
      </c>
      <c r="D920" s="133"/>
      <c r="E920" s="133"/>
    </row>
    <row r="921" s="1" customFormat="1" ht="19.5" customHeight="1" spans="1:5">
      <c r="A921" s="119" t="s">
        <v>604</v>
      </c>
      <c r="B921" s="133">
        <v>13.591104</v>
      </c>
      <c r="C921" s="133"/>
      <c r="D921" s="133">
        <v>13.591104</v>
      </c>
      <c r="E921" s="133"/>
    </row>
    <row r="922" s="1" customFormat="1" ht="19.5" customHeight="1" spans="1:5">
      <c r="A922" s="119" t="s">
        <v>606</v>
      </c>
      <c r="B922" s="133">
        <v>6.7728</v>
      </c>
      <c r="C922" s="133"/>
      <c r="D922" s="133">
        <v>6.7728</v>
      </c>
      <c r="E922" s="133"/>
    </row>
    <row r="923" s="1" customFormat="1" ht="19.5" customHeight="1" spans="1:5">
      <c r="A923" s="117" t="s">
        <v>1045</v>
      </c>
      <c r="B923" s="132">
        <v>91.472813</v>
      </c>
      <c r="C923" s="132">
        <v>79.9513</v>
      </c>
      <c r="D923" s="132">
        <v>10.476412</v>
      </c>
      <c r="E923" s="132">
        <v>1.045101</v>
      </c>
    </row>
    <row r="924" s="1" customFormat="1" ht="19.5" customHeight="1" spans="1:5">
      <c r="A924" s="119" t="s">
        <v>387</v>
      </c>
      <c r="B924" s="133">
        <v>7.688805</v>
      </c>
      <c r="C924" s="133">
        <v>7.688805</v>
      </c>
      <c r="D924" s="133"/>
      <c r="E924" s="133"/>
    </row>
    <row r="925" s="1" customFormat="1" ht="19.5" customHeight="1" spans="1:5">
      <c r="A925" s="119" t="s">
        <v>448</v>
      </c>
      <c r="B925" s="133">
        <v>69.981194</v>
      </c>
      <c r="C925" s="133">
        <v>68.418093</v>
      </c>
      <c r="D925" s="133">
        <v>0.518</v>
      </c>
      <c r="E925" s="133">
        <v>1.045101</v>
      </c>
    </row>
    <row r="926" s="1" customFormat="1" ht="19.5" customHeight="1" spans="1:5">
      <c r="A926" s="119" t="s">
        <v>465</v>
      </c>
      <c r="B926" s="133">
        <v>3.844402</v>
      </c>
      <c r="C926" s="133">
        <v>3.844402</v>
      </c>
      <c r="D926" s="133"/>
      <c r="E926" s="133"/>
    </row>
    <row r="927" s="1" customFormat="1" ht="19.5" customHeight="1" spans="1:5">
      <c r="A927" s="119" t="s">
        <v>604</v>
      </c>
      <c r="B927" s="133">
        <v>6.222812</v>
      </c>
      <c r="C927" s="133"/>
      <c r="D927" s="133">
        <v>6.222812</v>
      </c>
      <c r="E927" s="133"/>
    </row>
    <row r="928" s="1" customFormat="1" ht="19.5" customHeight="1" spans="1:5">
      <c r="A928" s="119" t="s">
        <v>606</v>
      </c>
      <c r="B928" s="133">
        <v>3.7356</v>
      </c>
      <c r="C928" s="133"/>
      <c r="D928" s="133">
        <v>3.7356</v>
      </c>
      <c r="E928" s="133"/>
    </row>
    <row r="929" s="1" customFormat="1" ht="19.5" customHeight="1" spans="1:5">
      <c r="A929" s="117" t="s">
        <v>1046</v>
      </c>
      <c r="B929" s="132">
        <v>80.999451</v>
      </c>
      <c r="C929" s="132">
        <v>70.684478</v>
      </c>
      <c r="D929" s="132">
        <v>9.395776</v>
      </c>
      <c r="E929" s="132">
        <v>0.919197</v>
      </c>
    </row>
    <row r="930" s="1" customFormat="1" ht="19.5" customHeight="1" spans="1:5">
      <c r="A930" s="119" t="s">
        <v>387</v>
      </c>
      <c r="B930" s="133">
        <v>6.777573</v>
      </c>
      <c r="C930" s="133">
        <v>6.777573</v>
      </c>
      <c r="D930" s="133"/>
      <c r="E930" s="133"/>
    </row>
    <row r="931" s="1" customFormat="1" ht="19.5" customHeight="1" spans="1:5">
      <c r="A931" s="119" t="s">
        <v>448</v>
      </c>
      <c r="B931" s="133">
        <v>61.913316</v>
      </c>
      <c r="C931" s="133">
        <v>60.518119</v>
      </c>
      <c r="D931" s="133">
        <v>0.476</v>
      </c>
      <c r="E931" s="133">
        <v>0.919197</v>
      </c>
    </row>
    <row r="932" s="1" customFormat="1" ht="19.5" customHeight="1" spans="1:5">
      <c r="A932" s="119" t="s">
        <v>465</v>
      </c>
      <c r="B932" s="133">
        <v>3.388786</v>
      </c>
      <c r="C932" s="133">
        <v>3.388786</v>
      </c>
      <c r="D932" s="133"/>
      <c r="E932" s="133"/>
    </row>
    <row r="933" s="1" customFormat="1" ht="19.5" customHeight="1" spans="1:5">
      <c r="A933" s="119" t="s">
        <v>604</v>
      </c>
      <c r="B933" s="133">
        <v>5.485376</v>
      </c>
      <c r="C933" s="133"/>
      <c r="D933" s="133">
        <v>5.485376</v>
      </c>
      <c r="E933" s="133"/>
    </row>
    <row r="934" s="1" customFormat="1" ht="19.5" customHeight="1" spans="1:5">
      <c r="A934" s="119" t="s">
        <v>606</v>
      </c>
      <c r="B934" s="133">
        <v>3.4344</v>
      </c>
      <c r="C934" s="133"/>
      <c r="D934" s="133">
        <v>3.4344</v>
      </c>
      <c r="E934" s="133"/>
    </row>
    <row r="935" s="1" customFormat="1" ht="19.5" customHeight="1" spans="1:5">
      <c r="A935" s="117" t="s">
        <v>1047</v>
      </c>
      <c r="B935" s="132">
        <v>75.173617</v>
      </c>
      <c r="C935" s="132">
        <v>65.642413</v>
      </c>
      <c r="D935" s="132">
        <v>8.678889</v>
      </c>
      <c r="E935" s="132">
        <v>0.852315</v>
      </c>
    </row>
    <row r="936" s="1" customFormat="1" ht="19.5" customHeight="1" spans="1:5">
      <c r="A936" s="119" t="s">
        <v>387</v>
      </c>
      <c r="B936" s="133">
        <v>6.242523</v>
      </c>
      <c r="C936" s="133">
        <v>6.242523</v>
      </c>
      <c r="D936" s="133"/>
      <c r="E936" s="133"/>
    </row>
    <row r="937" s="1" customFormat="1" ht="19.5" customHeight="1" spans="1:5">
      <c r="A937" s="119" t="s">
        <v>448</v>
      </c>
      <c r="B937" s="133">
        <v>57.586943</v>
      </c>
      <c r="C937" s="133">
        <v>56.278628</v>
      </c>
      <c r="D937" s="133">
        <v>0.456</v>
      </c>
      <c r="E937" s="133">
        <v>0.852315</v>
      </c>
    </row>
    <row r="938" s="1" customFormat="1" ht="19.5" customHeight="1" spans="1:5">
      <c r="A938" s="119" t="s">
        <v>465</v>
      </c>
      <c r="B938" s="133">
        <v>3.121262</v>
      </c>
      <c r="C938" s="133">
        <v>3.121262</v>
      </c>
      <c r="D938" s="133"/>
      <c r="E938" s="133"/>
    </row>
    <row r="939" s="1" customFormat="1" ht="19.5" customHeight="1" spans="1:5">
      <c r="A939" s="119" t="s">
        <v>604</v>
      </c>
      <c r="B939" s="133">
        <v>5.052489</v>
      </c>
      <c r="C939" s="133"/>
      <c r="D939" s="133">
        <v>5.052489</v>
      </c>
      <c r="E939" s="133"/>
    </row>
    <row r="940" s="1" customFormat="1" ht="19.5" customHeight="1" spans="1:5">
      <c r="A940" s="119" t="s">
        <v>606</v>
      </c>
      <c r="B940" s="133">
        <v>3.1704</v>
      </c>
      <c r="C940" s="133"/>
      <c r="D940" s="133">
        <v>3.1704</v>
      </c>
      <c r="E940" s="133"/>
    </row>
    <row r="941" s="1" customFormat="1" ht="19.5" customHeight="1" spans="1:5">
      <c r="A941" s="117" t="s">
        <v>1048</v>
      </c>
      <c r="B941" s="132">
        <v>316.749566</v>
      </c>
      <c r="C941" s="132">
        <v>267.788846</v>
      </c>
      <c r="D941" s="132">
        <v>45.853166</v>
      </c>
      <c r="E941" s="132">
        <v>3.107554</v>
      </c>
    </row>
    <row r="942" s="1" customFormat="1" ht="19.5" customHeight="1" spans="1:5">
      <c r="A942" s="119" t="s">
        <v>387</v>
      </c>
      <c r="B942" s="133">
        <v>22.652434</v>
      </c>
      <c r="C942" s="133">
        <v>22.652434</v>
      </c>
      <c r="D942" s="133"/>
      <c r="E942" s="133"/>
    </row>
    <row r="943" s="1" customFormat="1" ht="19.5" customHeight="1" spans="1:5">
      <c r="A943" s="119" t="s">
        <v>450</v>
      </c>
      <c r="B943" s="133">
        <v>250.641749</v>
      </c>
      <c r="C943" s="133">
        <v>233.810195</v>
      </c>
      <c r="D943" s="133">
        <v>13.724</v>
      </c>
      <c r="E943" s="133">
        <v>3.107554</v>
      </c>
    </row>
    <row r="944" s="1" customFormat="1" ht="19.5" customHeight="1" spans="1:5">
      <c r="A944" s="119" t="s">
        <v>465</v>
      </c>
      <c r="B944" s="133">
        <v>11.326217</v>
      </c>
      <c r="C944" s="133">
        <v>11.326217</v>
      </c>
      <c r="D944" s="133"/>
      <c r="E944" s="133"/>
    </row>
    <row r="945" s="1" customFormat="1" ht="19.5" customHeight="1" spans="1:5">
      <c r="A945" s="119" t="s">
        <v>604</v>
      </c>
      <c r="B945" s="133">
        <v>18.336366</v>
      </c>
      <c r="C945" s="133"/>
      <c r="D945" s="133">
        <v>18.336366</v>
      </c>
      <c r="E945" s="133"/>
    </row>
    <row r="946" s="1" customFormat="1" ht="19.5" customHeight="1" spans="1:5">
      <c r="A946" s="119" t="s">
        <v>606</v>
      </c>
      <c r="B946" s="133">
        <v>13.7928</v>
      </c>
      <c r="C946" s="133"/>
      <c r="D946" s="133">
        <v>13.7928</v>
      </c>
      <c r="E946" s="133"/>
    </row>
    <row r="947" s="1" customFormat="1" ht="19.5" customHeight="1" spans="1:5">
      <c r="A947" s="117" t="s">
        <v>1049</v>
      </c>
      <c r="B947" s="132">
        <v>56.805838</v>
      </c>
      <c r="C947" s="132">
        <v>49.712485</v>
      </c>
      <c r="D947" s="132">
        <v>6.458303</v>
      </c>
      <c r="E947" s="132">
        <v>0.63505</v>
      </c>
    </row>
    <row r="948" s="1" customFormat="1" ht="19.5" customHeight="1" spans="1:5">
      <c r="A948" s="119" t="s">
        <v>387</v>
      </c>
      <c r="B948" s="133">
        <v>4.600402</v>
      </c>
      <c r="C948" s="133">
        <v>4.600402</v>
      </c>
      <c r="D948" s="133"/>
      <c r="E948" s="133"/>
    </row>
    <row r="949" s="1" customFormat="1" ht="19.5" customHeight="1" spans="1:5">
      <c r="A949" s="119" t="s">
        <v>448</v>
      </c>
      <c r="B949" s="133">
        <v>43.966932</v>
      </c>
      <c r="C949" s="133">
        <v>42.811882</v>
      </c>
      <c r="D949" s="133">
        <v>0.52</v>
      </c>
      <c r="E949" s="133">
        <v>0.63505</v>
      </c>
    </row>
    <row r="950" s="1" customFormat="1" ht="19.5" customHeight="1" spans="1:5">
      <c r="A950" s="119" t="s">
        <v>465</v>
      </c>
      <c r="B950" s="133">
        <v>2.300201</v>
      </c>
      <c r="C950" s="133">
        <v>2.300201</v>
      </c>
      <c r="D950" s="133"/>
      <c r="E950" s="133"/>
    </row>
    <row r="951" s="1" customFormat="1" ht="19.5" customHeight="1" spans="1:5">
      <c r="A951" s="119" t="s">
        <v>604</v>
      </c>
      <c r="B951" s="133">
        <v>3.724303</v>
      </c>
      <c r="C951" s="133"/>
      <c r="D951" s="133">
        <v>3.724303</v>
      </c>
      <c r="E951" s="133"/>
    </row>
    <row r="952" s="1" customFormat="1" ht="19.5" customHeight="1" spans="1:5">
      <c r="A952" s="119" t="s">
        <v>606</v>
      </c>
      <c r="B952" s="133">
        <v>2.214</v>
      </c>
      <c r="C952" s="133"/>
      <c r="D952" s="133">
        <v>2.214</v>
      </c>
      <c r="E952" s="133"/>
    </row>
    <row r="953" s="1" customFormat="1" ht="19.5" customHeight="1" spans="1:5">
      <c r="A953" s="117" t="s">
        <v>1050</v>
      </c>
      <c r="B953" s="132">
        <v>871.999192</v>
      </c>
      <c r="C953" s="132">
        <v>340.978468</v>
      </c>
      <c r="D953" s="132">
        <v>386.423564</v>
      </c>
      <c r="E953" s="132">
        <v>144.59716</v>
      </c>
    </row>
    <row r="954" s="1" customFormat="1" ht="19.5" customHeight="1" spans="1:5">
      <c r="A954" s="117" t="s">
        <v>1051</v>
      </c>
      <c r="B954" s="132">
        <v>749.789885</v>
      </c>
      <c r="C954" s="132">
        <v>229.313109</v>
      </c>
      <c r="D954" s="132">
        <v>377.11996</v>
      </c>
      <c r="E954" s="132">
        <v>143.356816</v>
      </c>
    </row>
    <row r="955" s="1" customFormat="1" ht="19.5" customHeight="1" spans="1:5">
      <c r="A955" s="119" t="s">
        <v>142</v>
      </c>
      <c r="B955" s="133">
        <v>687.168673</v>
      </c>
      <c r="C955" s="133">
        <v>198.878657</v>
      </c>
      <c r="D955" s="133">
        <v>344.9332</v>
      </c>
      <c r="E955" s="133">
        <v>143.356816</v>
      </c>
    </row>
    <row r="956" s="1" customFormat="1" ht="19.5" customHeight="1" spans="1:5">
      <c r="A956" s="119" t="s">
        <v>387</v>
      </c>
      <c r="B956" s="133">
        <v>17.930112</v>
      </c>
      <c r="C956" s="133">
        <v>17.930112</v>
      </c>
      <c r="D956" s="133"/>
      <c r="E956" s="133"/>
    </row>
    <row r="957" s="1" customFormat="1" ht="19.5" customHeight="1" spans="1:5">
      <c r="A957" s="119" t="s">
        <v>463</v>
      </c>
      <c r="B957" s="133">
        <v>8.965056</v>
      </c>
      <c r="C957" s="133">
        <v>8.965056</v>
      </c>
      <c r="D957" s="133"/>
      <c r="E957" s="133"/>
    </row>
    <row r="958" s="1" customFormat="1" ht="19.5" customHeight="1" spans="1:5">
      <c r="A958" s="119" t="s">
        <v>467</v>
      </c>
      <c r="B958" s="133">
        <v>3.539284</v>
      </c>
      <c r="C958" s="133">
        <v>3.539284</v>
      </c>
      <c r="D958" s="133"/>
      <c r="E958" s="133"/>
    </row>
    <row r="959" s="1" customFormat="1" ht="19.5" customHeight="1" spans="1:5">
      <c r="A959" s="119" t="s">
        <v>604</v>
      </c>
      <c r="B959" s="133">
        <v>17.26356</v>
      </c>
      <c r="C959" s="133"/>
      <c r="D959" s="133">
        <v>17.26356</v>
      </c>
      <c r="E959" s="133"/>
    </row>
    <row r="960" s="1" customFormat="1" ht="19.5" customHeight="1" spans="1:5">
      <c r="A960" s="119" t="s">
        <v>606</v>
      </c>
      <c r="B960" s="133">
        <v>14.9232</v>
      </c>
      <c r="C960" s="133"/>
      <c r="D960" s="133">
        <v>14.9232</v>
      </c>
      <c r="E960" s="133"/>
    </row>
    <row r="961" s="1" customFormat="1" ht="19.5" customHeight="1" spans="1:5">
      <c r="A961" s="117" t="s">
        <v>1052</v>
      </c>
      <c r="B961" s="132">
        <v>122.209307</v>
      </c>
      <c r="C961" s="132">
        <v>111.665359</v>
      </c>
      <c r="D961" s="132">
        <v>9.303604</v>
      </c>
      <c r="E961" s="132">
        <v>1.240344</v>
      </c>
    </row>
    <row r="962" s="1" customFormat="1" ht="19.5" customHeight="1" spans="1:5">
      <c r="A962" s="119" t="s">
        <v>142</v>
      </c>
      <c r="B962" s="133">
        <v>27.426344</v>
      </c>
      <c r="C962" s="133">
        <v>25.3</v>
      </c>
      <c r="D962" s="133">
        <v>0.886</v>
      </c>
      <c r="E962" s="133">
        <v>1.240344</v>
      </c>
    </row>
    <row r="963" s="1" customFormat="1" ht="19.5" customHeight="1" spans="1:5">
      <c r="A963" s="119" t="s">
        <v>172</v>
      </c>
      <c r="B963" s="133">
        <v>70.770495</v>
      </c>
      <c r="C963" s="133">
        <v>70.770495</v>
      </c>
      <c r="D963" s="133"/>
      <c r="E963" s="133"/>
    </row>
    <row r="964" s="1" customFormat="1" ht="19.5" customHeight="1" spans="1:5">
      <c r="A964" s="119" t="s">
        <v>387</v>
      </c>
      <c r="B964" s="133">
        <v>10.396576</v>
      </c>
      <c r="C964" s="133">
        <v>10.396576</v>
      </c>
      <c r="D964" s="133"/>
      <c r="E964" s="133"/>
    </row>
    <row r="965" s="1" customFormat="1" ht="19.5" customHeight="1" spans="1:5">
      <c r="A965" s="119" t="s">
        <v>463</v>
      </c>
      <c r="B965" s="133">
        <v>5.198288</v>
      </c>
      <c r="C965" s="133">
        <v>5.198288</v>
      </c>
      <c r="D965" s="133"/>
      <c r="E965" s="133"/>
    </row>
    <row r="966" s="1" customFormat="1" ht="19.5" customHeight="1" spans="1:5">
      <c r="A966" s="119" t="s">
        <v>604</v>
      </c>
      <c r="B966" s="133">
        <v>8.417604</v>
      </c>
      <c r="C966" s="133"/>
      <c r="D966" s="133">
        <v>8.417604</v>
      </c>
      <c r="E966" s="133"/>
    </row>
    <row r="967" s="1" customFormat="1" ht="19.5" customHeight="1" spans="1:5">
      <c r="A967" s="117" t="s">
        <v>1053</v>
      </c>
      <c r="B967" s="132">
        <v>1806.963742</v>
      </c>
      <c r="C967" s="132">
        <v>529.315524</v>
      </c>
      <c r="D967" s="132">
        <v>868.984996</v>
      </c>
      <c r="E967" s="132">
        <v>408.663222</v>
      </c>
    </row>
    <row r="968" s="1" customFormat="1" ht="19.5" customHeight="1" spans="1:5">
      <c r="A968" s="117" t="s">
        <v>1054</v>
      </c>
      <c r="B968" s="132">
        <v>1642.415287</v>
      </c>
      <c r="C968" s="132">
        <v>379.191437</v>
      </c>
      <c r="D968" s="132">
        <v>856.281884</v>
      </c>
      <c r="E968" s="132">
        <v>406.941966</v>
      </c>
    </row>
    <row r="969" s="1" customFormat="1" ht="19.5" customHeight="1" spans="1:5">
      <c r="A969" s="119" t="s">
        <v>142</v>
      </c>
      <c r="B969" s="133">
        <v>1544.057697</v>
      </c>
      <c r="C969" s="133">
        <v>328.435731</v>
      </c>
      <c r="D969" s="133">
        <v>808.68</v>
      </c>
      <c r="E969" s="133">
        <v>406.941966</v>
      </c>
    </row>
    <row r="970" s="1" customFormat="1" ht="19.5" customHeight="1" spans="1:5">
      <c r="A970" s="119" t="s">
        <v>387</v>
      </c>
      <c r="B970" s="133">
        <v>29.540464</v>
      </c>
      <c r="C970" s="133">
        <v>29.540464</v>
      </c>
      <c r="D970" s="133"/>
      <c r="E970" s="133"/>
    </row>
    <row r="971" s="1" customFormat="1" ht="19.5" customHeight="1" spans="1:5">
      <c r="A971" s="119" t="s">
        <v>463</v>
      </c>
      <c r="B971" s="133">
        <v>14.770232</v>
      </c>
      <c r="C971" s="133">
        <v>14.770232</v>
      </c>
      <c r="D971" s="133"/>
      <c r="E971" s="133"/>
    </row>
    <row r="972" s="1" customFormat="1" ht="19.5" customHeight="1" spans="1:5">
      <c r="A972" s="119" t="s">
        <v>467</v>
      </c>
      <c r="B972" s="133">
        <v>6.44501</v>
      </c>
      <c r="C972" s="133">
        <v>6.44501</v>
      </c>
      <c r="D972" s="133"/>
      <c r="E972" s="133"/>
    </row>
    <row r="973" s="1" customFormat="1" ht="19.5" customHeight="1" spans="1:5">
      <c r="A973" s="119" t="s">
        <v>604</v>
      </c>
      <c r="B973" s="133">
        <v>26.128884</v>
      </c>
      <c r="C973" s="133"/>
      <c r="D973" s="133">
        <v>26.128884</v>
      </c>
      <c r="E973" s="133"/>
    </row>
    <row r="974" s="1" customFormat="1" ht="19.5" customHeight="1" spans="1:5">
      <c r="A974" s="119" t="s">
        <v>606</v>
      </c>
      <c r="B974" s="133">
        <v>21.473</v>
      </c>
      <c r="C974" s="133"/>
      <c r="D974" s="133">
        <v>21.473</v>
      </c>
      <c r="E974" s="133"/>
    </row>
    <row r="975" s="1" customFormat="1" ht="19.5" customHeight="1" spans="1:5">
      <c r="A975" s="117" t="s">
        <v>1055</v>
      </c>
      <c r="B975" s="132">
        <v>126.342839</v>
      </c>
      <c r="C975" s="132">
        <v>115.238511</v>
      </c>
      <c r="D975" s="132">
        <v>9.783632</v>
      </c>
      <c r="E975" s="132">
        <v>1.320696</v>
      </c>
    </row>
    <row r="976" s="1" customFormat="1" ht="19.5" customHeight="1" spans="1:5">
      <c r="A976" s="119" t="s">
        <v>142</v>
      </c>
      <c r="B976" s="133">
        <v>25.114696</v>
      </c>
      <c r="C976" s="133">
        <v>23</v>
      </c>
      <c r="D976" s="133">
        <v>0.794</v>
      </c>
      <c r="E976" s="133">
        <v>1.320696</v>
      </c>
    </row>
    <row r="977" s="1" customFormat="1" ht="19.5" customHeight="1" spans="1:5">
      <c r="A977" s="119" t="s">
        <v>172</v>
      </c>
      <c r="B977" s="133">
        <v>75.579943</v>
      </c>
      <c r="C977" s="133">
        <v>75.579943</v>
      </c>
      <c r="D977" s="133"/>
      <c r="E977" s="133"/>
    </row>
    <row r="978" s="1" customFormat="1" ht="19.5" customHeight="1" spans="1:5">
      <c r="A978" s="119" t="s">
        <v>387</v>
      </c>
      <c r="B978" s="133">
        <v>11.105712</v>
      </c>
      <c r="C978" s="133">
        <v>11.105712</v>
      </c>
      <c r="D978" s="133"/>
      <c r="E978" s="133"/>
    </row>
    <row r="979" s="1" customFormat="1" ht="19.5" customHeight="1" spans="1:5">
      <c r="A979" s="119" t="s">
        <v>463</v>
      </c>
      <c r="B979" s="133">
        <v>5.552856</v>
      </c>
      <c r="C979" s="133">
        <v>5.552856</v>
      </c>
      <c r="D979" s="133"/>
      <c r="E979" s="133"/>
    </row>
    <row r="980" s="1" customFormat="1" ht="19.5" customHeight="1" spans="1:5">
      <c r="A980" s="119" t="s">
        <v>604</v>
      </c>
      <c r="B980" s="133">
        <v>8.989632</v>
      </c>
      <c r="C980" s="133"/>
      <c r="D980" s="133">
        <v>8.989632</v>
      </c>
      <c r="E980" s="133"/>
    </row>
    <row r="981" s="1" customFormat="1" ht="19.5" customHeight="1" spans="1:5">
      <c r="A981" s="117" t="s">
        <v>1056</v>
      </c>
      <c r="B981" s="132">
        <v>11.75825</v>
      </c>
      <c r="C981" s="132">
        <v>10.724514</v>
      </c>
      <c r="D981" s="132">
        <v>0.913064</v>
      </c>
      <c r="E981" s="132">
        <v>0.120672</v>
      </c>
    </row>
    <row r="982" s="1" customFormat="1" ht="19.5" customHeight="1" spans="1:5">
      <c r="A982" s="119" t="s">
        <v>142</v>
      </c>
      <c r="B982" s="133">
        <v>2.512672</v>
      </c>
      <c r="C982" s="133">
        <v>2.3</v>
      </c>
      <c r="D982" s="133">
        <v>0.092</v>
      </c>
      <c r="E982" s="133">
        <v>0.120672</v>
      </c>
    </row>
    <row r="983" s="1" customFormat="1" ht="19.5" customHeight="1" spans="1:5">
      <c r="A983" s="119" t="s">
        <v>343</v>
      </c>
      <c r="B983" s="133">
        <v>6.903058</v>
      </c>
      <c r="C983" s="133">
        <v>6.903058</v>
      </c>
      <c r="D983" s="133"/>
      <c r="E983" s="133"/>
    </row>
    <row r="984" s="1" customFormat="1" ht="19.5" customHeight="1" spans="1:5">
      <c r="A984" s="119" t="s">
        <v>387</v>
      </c>
      <c r="B984" s="133">
        <v>1.014304</v>
      </c>
      <c r="C984" s="133">
        <v>1.014304</v>
      </c>
      <c r="D984" s="133"/>
      <c r="E984" s="133"/>
    </row>
    <row r="985" s="1" customFormat="1" ht="19.5" customHeight="1" spans="1:5">
      <c r="A985" s="119" t="s">
        <v>463</v>
      </c>
      <c r="B985" s="133">
        <v>0.507152</v>
      </c>
      <c r="C985" s="133">
        <v>0.507152</v>
      </c>
      <c r="D985" s="133"/>
      <c r="E985" s="133"/>
    </row>
    <row r="986" s="1" customFormat="1" ht="19.5" customHeight="1" spans="1:5">
      <c r="A986" s="119" t="s">
        <v>604</v>
      </c>
      <c r="B986" s="133">
        <v>0.821064</v>
      </c>
      <c r="C986" s="133"/>
      <c r="D986" s="133">
        <v>0.821064</v>
      </c>
      <c r="E986" s="133"/>
    </row>
    <row r="987" s="1" customFormat="1" ht="19.5" customHeight="1" spans="1:5">
      <c r="A987" s="117" t="s">
        <v>1057</v>
      </c>
      <c r="B987" s="132">
        <v>26.447366</v>
      </c>
      <c r="C987" s="132">
        <v>24.161062</v>
      </c>
      <c r="D987" s="132">
        <v>2.006416</v>
      </c>
      <c r="E987" s="132">
        <v>0.279888</v>
      </c>
    </row>
    <row r="988" s="1" customFormat="1" ht="19.5" customHeight="1" spans="1:5">
      <c r="A988" s="119" t="s">
        <v>142</v>
      </c>
      <c r="B988" s="133">
        <v>4.979888</v>
      </c>
      <c r="C988" s="133">
        <v>4.6</v>
      </c>
      <c r="D988" s="133">
        <v>0.1</v>
      </c>
      <c r="E988" s="133">
        <v>0.279888</v>
      </c>
    </row>
    <row r="989" s="1" customFormat="1" ht="19.5" customHeight="1" spans="1:5">
      <c r="A989" s="119" t="s">
        <v>387</v>
      </c>
      <c r="B989" s="133">
        <v>2.355296</v>
      </c>
      <c r="C989" s="133">
        <v>2.355296</v>
      </c>
      <c r="D989" s="133"/>
      <c r="E989" s="133"/>
    </row>
    <row r="990" s="1" customFormat="1" ht="19.5" customHeight="1" spans="1:5">
      <c r="A990" s="119" t="s">
        <v>463</v>
      </c>
      <c r="B990" s="133">
        <v>1.177648</v>
      </c>
      <c r="C990" s="133">
        <v>1.177648</v>
      </c>
      <c r="D990" s="133"/>
      <c r="E990" s="133"/>
    </row>
    <row r="991" s="1" customFormat="1" ht="19.5" customHeight="1" spans="1:5">
      <c r="A991" s="119" t="s">
        <v>512</v>
      </c>
      <c r="B991" s="133">
        <v>16.028118</v>
      </c>
      <c r="C991" s="133">
        <v>16.028118</v>
      </c>
      <c r="D991" s="133"/>
      <c r="E991" s="133"/>
    </row>
    <row r="992" s="1" customFormat="1" ht="19.5" customHeight="1" spans="1:5">
      <c r="A992" s="119" t="s">
        <v>604</v>
      </c>
      <c r="B992" s="133">
        <v>1.906416</v>
      </c>
      <c r="C992" s="133"/>
      <c r="D992" s="133">
        <v>1.906416</v>
      </c>
      <c r="E992" s="133"/>
    </row>
    <row r="993" s="1" customFormat="1" ht="19.5" customHeight="1" spans="1:5">
      <c r="A993" s="117" t="s">
        <v>1058</v>
      </c>
      <c r="B993" s="132">
        <v>1010.323659</v>
      </c>
      <c r="C993" s="132">
        <v>418.218379</v>
      </c>
      <c r="D993" s="132">
        <v>424.916712</v>
      </c>
      <c r="E993" s="132">
        <v>167.188568</v>
      </c>
    </row>
    <row r="994" s="1" customFormat="1" ht="19.5" customHeight="1" spans="1:5">
      <c r="A994" s="117" t="s">
        <v>1059</v>
      </c>
      <c r="B994" s="132">
        <v>866.12068</v>
      </c>
      <c r="C994" s="132">
        <v>286.50584</v>
      </c>
      <c r="D994" s="132">
        <v>413.917752</v>
      </c>
      <c r="E994" s="132">
        <v>165.697088</v>
      </c>
    </row>
    <row r="995" s="1" customFormat="1" ht="19.5" customHeight="1" spans="1:5">
      <c r="A995" s="119" t="s">
        <v>142</v>
      </c>
      <c r="B995" s="133">
        <v>799.720636</v>
      </c>
      <c r="C995" s="133">
        <v>253.910348</v>
      </c>
      <c r="D995" s="133">
        <v>380.1132</v>
      </c>
      <c r="E995" s="133">
        <v>165.697088</v>
      </c>
    </row>
    <row r="996" s="1" customFormat="1" ht="19.5" customHeight="1" spans="1:5">
      <c r="A996" s="119" t="s">
        <v>387</v>
      </c>
      <c r="B996" s="133">
        <v>19.383136</v>
      </c>
      <c r="C996" s="133">
        <v>19.383136</v>
      </c>
      <c r="D996" s="133"/>
      <c r="E996" s="133"/>
    </row>
    <row r="997" s="1" customFormat="1" ht="19.5" customHeight="1" spans="1:5">
      <c r="A997" s="119" t="s">
        <v>463</v>
      </c>
      <c r="B997" s="133">
        <v>9.691568</v>
      </c>
      <c r="C997" s="133">
        <v>9.691568</v>
      </c>
      <c r="D997" s="133"/>
      <c r="E997" s="133"/>
    </row>
    <row r="998" s="1" customFormat="1" ht="19.5" customHeight="1" spans="1:5">
      <c r="A998" s="119" t="s">
        <v>467</v>
      </c>
      <c r="B998" s="133">
        <v>3.520788</v>
      </c>
      <c r="C998" s="133">
        <v>3.520788</v>
      </c>
      <c r="D998" s="133"/>
      <c r="E998" s="133"/>
    </row>
    <row r="999" s="1" customFormat="1" ht="19.5" customHeight="1" spans="1:5">
      <c r="A999" s="119" t="s">
        <v>604</v>
      </c>
      <c r="B999" s="133">
        <v>16.835352</v>
      </c>
      <c r="C999" s="133"/>
      <c r="D999" s="133">
        <v>16.835352</v>
      </c>
      <c r="E999" s="133"/>
    </row>
    <row r="1000" s="1" customFormat="1" ht="19.5" customHeight="1" spans="1:5">
      <c r="A1000" s="119" t="s">
        <v>606</v>
      </c>
      <c r="B1000" s="133">
        <v>16.9692</v>
      </c>
      <c r="C1000" s="133"/>
      <c r="D1000" s="133">
        <v>16.9692</v>
      </c>
      <c r="E1000" s="133"/>
    </row>
    <row r="1001" s="1" customFormat="1" ht="19.5" customHeight="1" spans="1:5">
      <c r="A1001" s="117" t="s">
        <v>1060</v>
      </c>
      <c r="B1001" s="132">
        <v>118.887411</v>
      </c>
      <c r="C1001" s="132">
        <v>108.569371</v>
      </c>
      <c r="D1001" s="132">
        <v>9.09176</v>
      </c>
      <c r="E1001" s="132">
        <v>1.22628</v>
      </c>
    </row>
    <row r="1002" s="1" customFormat="1" ht="19.5" customHeight="1" spans="1:5">
      <c r="A1002" s="119" t="s">
        <v>142</v>
      </c>
      <c r="B1002" s="133">
        <v>24.97828</v>
      </c>
      <c r="C1002" s="133">
        <v>23</v>
      </c>
      <c r="D1002" s="133">
        <v>0.752</v>
      </c>
      <c r="E1002" s="133">
        <v>1.22628</v>
      </c>
    </row>
    <row r="1003" s="1" customFormat="1" ht="19.5" customHeight="1" spans="1:5">
      <c r="A1003" s="119" t="s">
        <v>172</v>
      </c>
      <c r="B1003" s="133">
        <v>70.116131</v>
      </c>
      <c r="C1003" s="133">
        <v>70.116131</v>
      </c>
      <c r="D1003" s="133"/>
      <c r="E1003" s="133"/>
    </row>
    <row r="1004" s="1" customFormat="1" ht="19.5" customHeight="1" spans="1:5">
      <c r="A1004" s="119" t="s">
        <v>387</v>
      </c>
      <c r="B1004" s="133">
        <v>10.30216</v>
      </c>
      <c r="C1004" s="133">
        <v>10.30216</v>
      </c>
      <c r="D1004" s="133"/>
      <c r="E1004" s="133"/>
    </row>
    <row r="1005" s="1" customFormat="1" ht="19.5" customHeight="1" spans="1:5">
      <c r="A1005" s="119" t="s">
        <v>463</v>
      </c>
      <c r="B1005" s="133">
        <v>5.15108</v>
      </c>
      <c r="C1005" s="133">
        <v>5.15108</v>
      </c>
      <c r="D1005" s="133"/>
      <c r="E1005" s="133"/>
    </row>
    <row r="1006" s="1" customFormat="1" ht="19.5" customHeight="1" spans="1:5">
      <c r="A1006" s="119" t="s">
        <v>604</v>
      </c>
      <c r="B1006" s="133">
        <v>8.33976</v>
      </c>
      <c r="C1006" s="133"/>
      <c r="D1006" s="133">
        <v>8.33976</v>
      </c>
      <c r="E1006" s="133"/>
    </row>
    <row r="1007" s="1" customFormat="1" ht="19.5" customHeight="1" spans="1:5">
      <c r="A1007" s="117" t="s">
        <v>1061</v>
      </c>
      <c r="B1007" s="132">
        <v>25.315568</v>
      </c>
      <c r="C1007" s="132">
        <v>23.143168</v>
      </c>
      <c r="D1007" s="132">
        <v>1.9072</v>
      </c>
      <c r="E1007" s="132">
        <v>0.2652</v>
      </c>
    </row>
    <row r="1008" s="1" customFormat="1" ht="19.5" customHeight="1" spans="1:5">
      <c r="A1008" s="119" t="s">
        <v>142</v>
      </c>
      <c r="B1008" s="133">
        <v>4.9652</v>
      </c>
      <c r="C1008" s="133">
        <v>4.6</v>
      </c>
      <c r="D1008" s="133">
        <v>0.1</v>
      </c>
      <c r="E1008" s="133">
        <v>0.2652</v>
      </c>
    </row>
    <row r="1009" s="1" customFormat="1" ht="19.5" customHeight="1" spans="1:5">
      <c r="A1009" s="119" t="s">
        <v>343</v>
      </c>
      <c r="B1009" s="133">
        <v>15.193968</v>
      </c>
      <c r="C1009" s="133">
        <v>15.193968</v>
      </c>
      <c r="D1009" s="133"/>
      <c r="E1009" s="133"/>
    </row>
    <row r="1010" s="1" customFormat="1" ht="19.5" customHeight="1" spans="1:5">
      <c r="A1010" s="119" t="s">
        <v>387</v>
      </c>
      <c r="B1010" s="133">
        <v>2.2328</v>
      </c>
      <c r="C1010" s="133">
        <v>2.2328</v>
      </c>
      <c r="D1010" s="133"/>
      <c r="E1010" s="133"/>
    </row>
    <row r="1011" s="1" customFormat="1" ht="19.5" customHeight="1" spans="1:5">
      <c r="A1011" s="119" t="s">
        <v>463</v>
      </c>
      <c r="B1011" s="133">
        <v>1.1164</v>
      </c>
      <c r="C1011" s="133">
        <v>1.1164</v>
      </c>
      <c r="D1011" s="133"/>
      <c r="E1011" s="133"/>
    </row>
    <row r="1012" s="1" customFormat="1" ht="19.5" customHeight="1" spans="1:5">
      <c r="A1012" s="119" t="s">
        <v>604</v>
      </c>
      <c r="B1012" s="133">
        <v>1.8072</v>
      </c>
      <c r="C1012" s="133"/>
      <c r="D1012" s="133">
        <v>1.8072</v>
      </c>
      <c r="E1012" s="133"/>
    </row>
    <row r="1013" s="1" customFormat="1" ht="19.5" customHeight="1" spans="1:5">
      <c r="A1013" s="117" t="s">
        <v>1062</v>
      </c>
      <c r="B1013" s="132">
        <v>902.425285</v>
      </c>
      <c r="C1013" s="132">
        <v>373.747797</v>
      </c>
      <c r="D1013" s="132">
        <v>378.878112</v>
      </c>
      <c r="E1013" s="132">
        <v>149.799376</v>
      </c>
    </row>
    <row r="1014" s="1" customFormat="1" ht="19.5" customHeight="1" spans="1:5">
      <c r="A1014" s="117" t="s">
        <v>1063</v>
      </c>
      <c r="B1014" s="132">
        <v>783.207052</v>
      </c>
      <c r="C1014" s="132">
        <v>264.702804</v>
      </c>
      <c r="D1014" s="132">
        <v>369.877752</v>
      </c>
      <c r="E1014" s="132">
        <v>148.626496</v>
      </c>
    </row>
    <row r="1015" s="1" customFormat="1" ht="19.5" customHeight="1" spans="1:5">
      <c r="A1015" s="119" t="s">
        <v>142</v>
      </c>
      <c r="B1015" s="133">
        <v>701.524448</v>
      </c>
      <c r="C1015" s="133">
        <v>227.763752</v>
      </c>
      <c r="D1015" s="133">
        <v>325.1792</v>
      </c>
      <c r="E1015" s="133">
        <v>148.581496</v>
      </c>
    </row>
    <row r="1016" s="1" customFormat="1" ht="19.5" customHeight="1" spans="1:5">
      <c r="A1016" s="119" t="s">
        <v>383</v>
      </c>
      <c r="B1016" s="133">
        <v>10.3588</v>
      </c>
      <c r="C1016" s="133"/>
      <c r="D1016" s="133">
        <v>10.3138</v>
      </c>
      <c r="E1016" s="133">
        <v>0.045</v>
      </c>
    </row>
    <row r="1017" s="1" customFormat="1" ht="19.5" customHeight="1" spans="1:5">
      <c r="A1017" s="119" t="s">
        <v>387</v>
      </c>
      <c r="B1017" s="133">
        <v>22.627472</v>
      </c>
      <c r="C1017" s="133">
        <v>22.627472</v>
      </c>
      <c r="D1017" s="133"/>
      <c r="E1017" s="133"/>
    </row>
    <row r="1018" s="1" customFormat="1" ht="19.5" customHeight="1" spans="1:5">
      <c r="A1018" s="119" t="s">
        <v>463</v>
      </c>
      <c r="B1018" s="133">
        <v>11.313736</v>
      </c>
      <c r="C1018" s="133">
        <v>11.313736</v>
      </c>
      <c r="D1018" s="133"/>
      <c r="E1018" s="133"/>
    </row>
    <row r="1019" s="1" customFormat="1" ht="19.5" customHeight="1" spans="1:5">
      <c r="A1019" s="119" t="s">
        <v>467</v>
      </c>
      <c r="B1019" s="133">
        <v>2.997844</v>
      </c>
      <c r="C1019" s="133">
        <v>2.997844</v>
      </c>
      <c r="D1019" s="133"/>
      <c r="E1019" s="133"/>
    </row>
    <row r="1020" s="1" customFormat="1" ht="19.5" customHeight="1" spans="1:5">
      <c r="A1020" s="119" t="s">
        <v>604</v>
      </c>
      <c r="B1020" s="133">
        <v>18.319152</v>
      </c>
      <c r="C1020" s="133"/>
      <c r="D1020" s="133">
        <v>18.319152</v>
      </c>
      <c r="E1020" s="133"/>
    </row>
    <row r="1021" s="1" customFormat="1" ht="19.5" customHeight="1" spans="1:5">
      <c r="A1021" s="119" t="s">
        <v>606</v>
      </c>
      <c r="B1021" s="133">
        <v>16.0656</v>
      </c>
      <c r="C1021" s="133"/>
      <c r="D1021" s="133">
        <v>16.0656</v>
      </c>
      <c r="E1021" s="133"/>
    </row>
    <row r="1022" s="1" customFormat="1" ht="19.5" customHeight="1" spans="1:5">
      <c r="A1022" s="117" t="s">
        <v>1064</v>
      </c>
      <c r="B1022" s="132">
        <v>70.978816</v>
      </c>
      <c r="C1022" s="132">
        <v>64.91636</v>
      </c>
      <c r="D1022" s="132">
        <v>5.360024</v>
      </c>
      <c r="E1022" s="132">
        <v>0.702432</v>
      </c>
    </row>
    <row r="1023" s="1" customFormat="1" ht="19.5" customHeight="1" spans="1:5">
      <c r="A1023" s="119" t="s">
        <v>142</v>
      </c>
      <c r="B1023" s="133">
        <v>17.404432</v>
      </c>
      <c r="C1023" s="133">
        <v>16.1</v>
      </c>
      <c r="D1023" s="133">
        <v>0.602</v>
      </c>
      <c r="E1023" s="133">
        <v>0.702432</v>
      </c>
    </row>
    <row r="1024" s="1" customFormat="1" ht="19.5" customHeight="1" spans="1:5">
      <c r="A1024" s="119" t="s">
        <v>172</v>
      </c>
      <c r="B1024" s="133">
        <v>40.002744</v>
      </c>
      <c r="C1024" s="133">
        <v>40.002744</v>
      </c>
      <c r="D1024" s="133"/>
      <c r="E1024" s="133"/>
    </row>
    <row r="1025" s="1" customFormat="1" ht="19.5" customHeight="1" spans="1:5">
      <c r="A1025" s="119" t="s">
        <v>387</v>
      </c>
      <c r="B1025" s="133">
        <v>5.875744</v>
      </c>
      <c r="C1025" s="133">
        <v>5.875744</v>
      </c>
      <c r="D1025" s="133"/>
      <c r="E1025" s="133"/>
    </row>
    <row r="1026" s="1" customFormat="1" ht="19.5" customHeight="1" spans="1:5">
      <c r="A1026" s="119" t="s">
        <v>463</v>
      </c>
      <c r="B1026" s="133">
        <v>2.937872</v>
      </c>
      <c r="C1026" s="133">
        <v>2.937872</v>
      </c>
      <c r="D1026" s="133"/>
      <c r="E1026" s="133"/>
    </row>
    <row r="1027" s="1" customFormat="1" ht="19.5" customHeight="1" spans="1:5">
      <c r="A1027" s="119" t="s">
        <v>604</v>
      </c>
      <c r="B1027" s="133">
        <v>4.758024</v>
      </c>
      <c r="C1027" s="133"/>
      <c r="D1027" s="133">
        <v>4.758024</v>
      </c>
      <c r="E1027" s="133"/>
    </row>
    <row r="1028" s="1" customFormat="1" ht="19.5" customHeight="1" spans="1:5">
      <c r="A1028" s="117" t="s">
        <v>1065</v>
      </c>
      <c r="B1028" s="132">
        <v>48.239417</v>
      </c>
      <c r="C1028" s="132">
        <v>44.128633</v>
      </c>
      <c r="D1028" s="132">
        <v>3.640336</v>
      </c>
      <c r="E1028" s="132">
        <v>0.470448</v>
      </c>
    </row>
    <row r="1029" s="1" customFormat="1" ht="19.5" customHeight="1" spans="1:5">
      <c r="A1029" s="119" t="s">
        <v>142</v>
      </c>
      <c r="B1029" s="133">
        <v>12.430448</v>
      </c>
      <c r="C1029" s="133">
        <v>11.5</v>
      </c>
      <c r="D1029" s="133">
        <v>0.46</v>
      </c>
      <c r="E1029" s="133">
        <v>0.470448</v>
      </c>
    </row>
    <row r="1030" s="1" customFormat="1" ht="19.5" customHeight="1" spans="1:5">
      <c r="A1030" s="119" t="s">
        <v>343</v>
      </c>
      <c r="B1030" s="133">
        <v>26.738409</v>
      </c>
      <c r="C1030" s="133">
        <v>26.738409</v>
      </c>
      <c r="D1030" s="133"/>
      <c r="E1030" s="133"/>
    </row>
    <row r="1031" s="1" customFormat="1" ht="19.5" customHeight="1" spans="1:5">
      <c r="A1031" s="119" t="s">
        <v>387</v>
      </c>
      <c r="B1031" s="133">
        <v>3.926816</v>
      </c>
      <c r="C1031" s="133">
        <v>3.926816</v>
      </c>
      <c r="D1031" s="133"/>
      <c r="E1031" s="133"/>
    </row>
    <row r="1032" s="1" customFormat="1" ht="19.5" customHeight="1" spans="1:5">
      <c r="A1032" s="119" t="s">
        <v>463</v>
      </c>
      <c r="B1032" s="133">
        <v>1.963408</v>
      </c>
      <c r="C1032" s="133">
        <v>1.963408</v>
      </c>
      <c r="D1032" s="133"/>
      <c r="E1032" s="133"/>
    </row>
    <row r="1033" s="1" customFormat="1" ht="19.5" customHeight="1" spans="1:5">
      <c r="A1033" s="119" t="s">
        <v>604</v>
      </c>
      <c r="B1033" s="133">
        <v>3.180336</v>
      </c>
      <c r="C1033" s="133"/>
      <c r="D1033" s="133">
        <v>3.180336</v>
      </c>
      <c r="E1033" s="133"/>
    </row>
    <row r="1034" s="1" customFormat="1" ht="19.5" customHeight="1" spans="1:5">
      <c r="A1034" s="117" t="s">
        <v>1066</v>
      </c>
      <c r="B1034" s="132">
        <v>932.804193</v>
      </c>
      <c r="C1034" s="132">
        <v>399.280601</v>
      </c>
      <c r="D1034" s="132">
        <v>388.552808</v>
      </c>
      <c r="E1034" s="132">
        <v>144.970784</v>
      </c>
    </row>
    <row r="1035" s="1" customFormat="1" ht="19.5" customHeight="1" spans="1:5">
      <c r="A1035" s="117" t="s">
        <v>1067</v>
      </c>
      <c r="B1035" s="132">
        <v>794.378407</v>
      </c>
      <c r="C1035" s="132">
        <v>272.728407</v>
      </c>
      <c r="D1035" s="132">
        <v>378.0986</v>
      </c>
      <c r="E1035" s="132">
        <v>143.5514</v>
      </c>
    </row>
    <row r="1036" s="1" customFormat="1" ht="19.5" customHeight="1" spans="1:5">
      <c r="A1036" s="119" t="s">
        <v>142</v>
      </c>
      <c r="B1036" s="133">
        <v>723.169509</v>
      </c>
      <c r="C1036" s="133">
        <v>235.888109</v>
      </c>
      <c r="D1036" s="133">
        <v>343.73</v>
      </c>
      <c r="E1036" s="133">
        <v>143.5514</v>
      </c>
    </row>
    <row r="1037" s="1" customFormat="1" ht="19.5" customHeight="1" spans="1:5">
      <c r="A1037" s="119" t="s">
        <v>387</v>
      </c>
      <c r="B1037" s="133">
        <v>22.30952</v>
      </c>
      <c r="C1037" s="133">
        <v>22.30952</v>
      </c>
      <c r="D1037" s="133"/>
      <c r="E1037" s="133"/>
    </row>
    <row r="1038" s="1" customFormat="1" ht="19.5" customHeight="1" spans="1:5">
      <c r="A1038" s="119" t="s">
        <v>463</v>
      </c>
      <c r="B1038" s="133">
        <v>11.15476</v>
      </c>
      <c r="C1038" s="133">
        <v>11.15476</v>
      </c>
      <c r="D1038" s="133"/>
      <c r="E1038" s="133"/>
    </row>
    <row r="1039" s="1" customFormat="1" ht="19.5" customHeight="1" spans="1:5">
      <c r="A1039" s="119" t="s">
        <v>467</v>
      </c>
      <c r="B1039" s="133">
        <v>3.376018</v>
      </c>
      <c r="C1039" s="133">
        <v>3.376018</v>
      </c>
      <c r="D1039" s="133"/>
      <c r="E1039" s="133"/>
    </row>
    <row r="1040" s="1" customFormat="1" ht="19.5" customHeight="1" spans="1:5">
      <c r="A1040" s="119" t="s">
        <v>604</v>
      </c>
      <c r="B1040" s="133">
        <v>18.5934</v>
      </c>
      <c r="C1040" s="133"/>
      <c r="D1040" s="133">
        <v>18.5934</v>
      </c>
      <c r="E1040" s="133"/>
    </row>
    <row r="1041" s="1" customFormat="1" ht="19.5" customHeight="1" spans="1:5">
      <c r="A1041" s="119" t="s">
        <v>606</v>
      </c>
      <c r="B1041" s="133">
        <v>15.7752</v>
      </c>
      <c r="C1041" s="133"/>
      <c r="D1041" s="133">
        <v>15.7752</v>
      </c>
      <c r="E1041" s="133"/>
    </row>
    <row r="1042" s="1" customFormat="1" ht="19.5" customHeight="1" spans="1:5">
      <c r="A1042" s="117" t="s">
        <v>1068</v>
      </c>
      <c r="B1042" s="132">
        <v>103.783985</v>
      </c>
      <c r="C1042" s="132">
        <v>94.873001</v>
      </c>
      <c r="D1042" s="132">
        <v>7.847136</v>
      </c>
      <c r="E1042" s="132">
        <v>1.063848</v>
      </c>
    </row>
    <row r="1043" s="1" customFormat="1" ht="19.5" customHeight="1" spans="1:5">
      <c r="A1043" s="119" t="s">
        <v>142</v>
      </c>
      <c r="B1043" s="133">
        <v>22.381848</v>
      </c>
      <c r="C1043" s="133">
        <v>20.7</v>
      </c>
      <c r="D1043" s="133">
        <v>0.618</v>
      </c>
      <c r="E1043" s="133">
        <v>1.063848</v>
      </c>
    </row>
    <row r="1044" s="1" customFormat="1" ht="19.5" customHeight="1" spans="1:5">
      <c r="A1044" s="119" t="s">
        <v>172</v>
      </c>
      <c r="B1044" s="133">
        <v>60.778577</v>
      </c>
      <c r="C1044" s="133">
        <v>60.778577</v>
      </c>
      <c r="D1044" s="133"/>
      <c r="E1044" s="133"/>
    </row>
    <row r="1045" s="1" customFormat="1" ht="19.5" customHeight="1" spans="1:5">
      <c r="A1045" s="119" t="s">
        <v>387</v>
      </c>
      <c r="B1045" s="133">
        <v>8.929616</v>
      </c>
      <c r="C1045" s="133">
        <v>8.929616</v>
      </c>
      <c r="D1045" s="133"/>
      <c r="E1045" s="133"/>
    </row>
    <row r="1046" s="1" customFormat="1" ht="19.5" customHeight="1" spans="1:5">
      <c r="A1046" s="119" t="s">
        <v>463</v>
      </c>
      <c r="B1046" s="133">
        <v>4.464808</v>
      </c>
      <c r="C1046" s="133">
        <v>4.464808</v>
      </c>
      <c r="D1046" s="133"/>
      <c r="E1046" s="133"/>
    </row>
    <row r="1047" s="1" customFormat="1" ht="19.5" customHeight="1" spans="1:5">
      <c r="A1047" s="119" t="s">
        <v>604</v>
      </c>
      <c r="B1047" s="133">
        <v>7.229136</v>
      </c>
      <c r="C1047" s="133"/>
      <c r="D1047" s="133">
        <v>7.229136</v>
      </c>
      <c r="E1047" s="133"/>
    </row>
    <row r="1048" s="1" customFormat="1" ht="19.5" customHeight="1" spans="1:5">
      <c r="A1048" s="117" t="s">
        <v>1069</v>
      </c>
      <c r="B1048" s="132">
        <v>34.641801</v>
      </c>
      <c r="C1048" s="132">
        <v>31.679193</v>
      </c>
      <c r="D1048" s="132">
        <v>2.607072</v>
      </c>
      <c r="E1048" s="132">
        <v>0.355536</v>
      </c>
    </row>
    <row r="1049" s="1" customFormat="1" ht="19.5" customHeight="1" spans="1:5">
      <c r="A1049" s="119" t="s">
        <v>142</v>
      </c>
      <c r="B1049" s="133">
        <v>7.447536</v>
      </c>
      <c r="C1049" s="133">
        <v>6.9</v>
      </c>
      <c r="D1049" s="133">
        <v>0.192</v>
      </c>
      <c r="E1049" s="133">
        <v>0.355536</v>
      </c>
    </row>
    <row r="1050" s="1" customFormat="1" ht="19.5" customHeight="1" spans="1:5">
      <c r="A1050" s="119" t="s">
        <v>343</v>
      </c>
      <c r="B1050" s="133">
        <v>20.304585</v>
      </c>
      <c r="C1050" s="133">
        <v>20.304585</v>
      </c>
      <c r="D1050" s="133"/>
      <c r="E1050" s="133"/>
    </row>
    <row r="1051" s="1" customFormat="1" ht="19.5" customHeight="1" spans="1:5">
      <c r="A1051" s="119" t="s">
        <v>387</v>
      </c>
      <c r="B1051" s="133">
        <v>2.983072</v>
      </c>
      <c r="C1051" s="133">
        <v>2.983072</v>
      </c>
      <c r="D1051" s="133"/>
      <c r="E1051" s="133"/>
    </row>
    <row r="1052" s="1" customFormat="1" ht="19.5" customHeight="1" spans="1:5">
      <c r="A1052" s="119" t="s">
        <v>463</v>
      </c>
      <c r="B1052" s="133">
        <v>1.491536</v>
      </c>
      <c r="C1052" s="133">
        <v>1.491536</v>
      </c>
      <c r="D1052" s="133"/>
      <c r="E1052" s="133"/>
    </row>
    <row r="1053" s="1" customFormat="1" ht="19.5" customHeight="1" spans="1:5">
      <c r="A1053" s="119" t="s">
        <v>604</v>
      </c>
      <c r="B1053" s="133">
        <v>2.415072</v>
      </c>
      <c r="C1053" s="133"/>
      <c r="D1053" s="133">
        <v>2.415072</v>
      </c>
      <c r="E1053" s="133"/>
    </row>
    <row r="1054" s="1" customFormat="1" ht="19.5" customHeight="1" spans="1:5">
      <c r="A1054" s="117" t="s">
        <v>1070</v>
      </c>
      <c r="B1054" s="132">
        <v>541.008271</v>
      </c>
      <c r="C1054" s="132">
        <v>301.105575</v>
      </c>
      <c r="D1054" s="132">
        <v>154.365104</v>
      </c>
      <c r="E1054" s="132">
        <v>85.537592</v>
      </c>
    </row>
    <row r="1055" s="1" customFormat="1" ht="19.5" customHeight="1" spans="1:5">
      <c r="A1055" s="117" t="s">
        <v>1071</v>
      </c>
      <c r="B1055" s="132">
        <v>406.574748</v>
      </c>
      <c r="C1055" s="132">
        <v>178.1447</v>
      </c>
      <c r="D1055" s="132">
        <v>144.260864</v>
      </c>
      <c r="E1055" s="132">
        <v>84.169184</v>
      </c>
    </row>
    <row r="1056" s="1" customFormat="1" ht="19.5" customHeight="1" spans="1:5">
      <c r="A1056" s="119" t="s">
        <v>142</v>
      </c>
      <c r="B1056" s="133">
        <v>359.25162</v>
      </c>
      <c r="C1056" s="133">
        <v>156.000436</v>
      </c>
      <c r="D1056" s="133">
        <v>119.082</v>
      </c>
      <c r="E1056" s="133">
        <v>84.169184</v>
      </c>
    </row>
    <row r="1057" s="1" customFormat="1" ht="19.5" customHeight="1" spans="1:5">
      <c r="A1057" s="119" t="s">
        <v>387</v>
      </c>
      <c r="B1057" s="133">
        <v>13.295168</v>
      </c>
      <c r="C1057" s="133">
        <v>13.295168</v>
      </c>
      <c r="D1057" s="133"/>
      <c r="E1057" s="133"/>
    </row>
    <row r="1058" s="1" customFormat="1" ht="19.5" customHeight="1" spans="1:5">
      <c r="A1058" s="119" t="s">
        <v>463</v>
      </c>
      <c r="B1058" s="133">
        <v>6.647584</v>
      </c>
      <c r="C1058" s="133">
        <v>6.647584</v>
      </c>
      <c r="D1058" s="133"/>
      <c r="E1058" s="133"/>
    </row>
    <row r="1059" s="1" customFormat="1" ht="19.5" customHeight="1" spans="1:5">
      <c r="A1059" s="119" t="s">
        <v>467</v>
      </c>
      <c r="B1059" s="133">
        <v>2.201512</v>
      </c>
      <c r="C1059" s="133">
        <v>2.201512</v>
      </c>
      <c r="D1059" s="133"/>
      <c r="E1059" s="133"/>
    </row>
    <row r="1060" s="1" customFormat="1" ht="19.5" customHeight="1" spans="1:5">
      <c r="A1060" s="119" t="s">
        <v>604</v>
      </c>
      <c r="B1060" s="133">
        <v>11.903064</v>
      </c>
      <c r="C1060" s="133"/>
      <c r="D1060" s="133">
        <v>11.903064</v>
      </c>
      <c r="E1060" s="133"/>
    </row>
    <row r="1061" s="1" customFormat="1" ht="19.5" customHeight="1" spans="1:5">
      <c r="A1061" s="119" t="s">
        <v>606</v>
      </c>
      <c r="B1061" s="133">
        <v>13.2758</v>
      </c>
      <c r="C1061" s="133"/>
      <c r="D1061" s="133">
        <v>13.2758</v>
      </c>
      <c r="E1061" s="133"/>
    </row>
    <row r="1062" s="1" customFormat="1" ht="19.5" customHeight="1" spans="1:5">
      <c r="A1062" s="117" t="s">
        <v>1072</v>
      </c>
      <c r="B1062" s="132">
        <v>114.542013</v>
      </c>
      <c r="C1062" s="132">
        <v>104.735725</v>
      </c>
      <c r="D1062" s="132">
        <v>8.6342</v>
      </c>
      <c r="E1062" s="132">
        <v>1.172088</v>
      </c>
    </row>
    <row r="1063" s="1" customFormat="1" ht="19.5" customHeight="1" spans="1:5">
      <c r="A1063" s="119" t="s">
        <v>142</v>
      </c>
      <c r="B1063" s="133">
        <v>24.840088</v>
      </c>
      <c r="C1063" s="133">
        <v>23</v>
      </c>
      <c r="D1063" s="133">
        <v>0.668</v>
      </c>
      <c r="E1063" s="133">
        <v>1.172088</v>
      </c>
    </row>
    <row r="1064" s="1" customFormat="1" ht="19.5" customHeight="1" spans="1:5">
      <c r="A1064" s="119" t="s">
        <v>172</v>
      </c>
      <c r="B1064" s="133">
        <v>66.975413</v>
      </c>
      <c r="C1064" s="133">
        <v>66.975413</v>
      </c>
      <c r="D1064" s="133"/>
      <c r="E1064" s="133"/>
    </row>
    <row r="1065" s="1" customFormat="1" ht="19.5" customHeight="1" spans="1:5">
      <c r="A1065" s="119" t="s">
        <v>387</v>
      </c>
      <c r="B1065" s="133">
        <v>9.840208</v>
      </c>
      <c r="C1065" s="133">
        <v>9.840208</v>
      </c>
      <c r="D1065" s="133"/>
      <c r="E1065" s="133"/>
    </row>
    <row r="1066" s="1" customFormat="1" ht="19.5" customHeight="1" spans="1:5">
      <c r="A1066" s="119" t="s">
        <v>463</v>
      </c>
      <c r="B1066" s="133">
        <v>4.920104</v>
      </c>
      <c r="C1066" s="133">
        <v>4.920104</v>
      </c>
      <c r="D1066" s="133"/>
      <c r="E1066" s="133"/>
    </row>
    <row r="1067" s="1" customFormat="1" ht="19.5" customHeight="1" spans="1:5">
      <c r="A1067" s="119" t="s">
        <v>604</v>
      </c>
      <c r="B1067" s="133">
        <v>7.9662</v>
      </c>
      <c r="C1067" s="133"/>
      <c r="D1067" s="133">
        <v>7.9662</v>
      </c>
      <c r="E1067" s="133"/>
    </row>
    <row r="1068" s="1" customFormat="1" ht="19.5" customHeight="1" spans="1:5">
      <c r="A1068" s="117" t="s">
        <v>1073</v>
      </c>
      <c r="B1068" s="132">
        <v>19.89151</v>
      </c>
      <c r="C1068" s="132">
        <v>18.22515</v>
      </c>
      <c r="D1068" s="132">
        <v>1.47004</v>
      </c>
      <c r="E1068" s="132">
        <v>0.19632</v>
      </c>
    </row>
    <row r="1069" s="1" customFormat="1" ht="19.5" customHeight="1" spans="1:5">
      <c r="A1069" s="119" t="s">
        <v>142</v>
      </c>
      <c r="B1069" s="133">
        <v>4.93832</v>
      </c>
      <c r="C1069" s="133">
        <v>4.6</v>
      </c>
      <c r="D1069" s="133">
        <v>0.142</v>
      </c>
      <c r="E1069" s="133">
        <v>0.19632</v>
      </c>
    </row>
    <row r="1070" s="1" customFormat="1" ht="19.5" customHeight="1" spans="1:5">
      <c r="A1070" s="119" t="s">
        <v>343</v>
      </c>
      <c r="B1070" s="133">
        <v>11.16539</v>
      </c>
      <c r="C1070" s="133">
        <v>11.16539</v>
      </c>
      <c r="D1070" s="133"/>
      <c r="E1070" s="133"/>
    </row>
    <row r="1071" s="1" customFormat="1" ht="19.5" customHeight="1" spans="1:5">
      <c r="A1071" s="119" t="s">
        <v>387</v>
      </c>
      <c r="B1071" s="133">
        <v>1.63984</v>
      </c>
      <c r="C1071" s="133">
        <v>1.63984</v>
      </c>
      <c r="D1071" s="133"/>
      <c r="E1071" s="133"/>
    </row>
    <row r="1072" s="1" customFormat="1" ht="19.5" customHeight="1" spans="1:5">
      <c r="A1072" s="119" t="s">
        <v>463</v>
      </c>
      <c r="B1072" s="133">
        <v>0.81992</v>
      </c>
      <c r="C1072" s="133">
        <v>0.81992</v>
      </c>
      <c r="D1072" s="133"/>
      <c r="E1072" s="133"/>
    </row>
    <row r="1073" s="1" customFormat="1" ht="19.5" customHeight="1" spans="1:5">
      <c r="A1073" s="119" t="s">
        <v>604</v>
      </c>
      <c r="B1073" s="133">
        <v>1.32804</v>
      </c>
      <c r="C1073" s="133"/>
      <c r="D1073" s="133">
        <v>1.32804</v>
      </c>
      <c r="E1073" s="133"/>
    </row>
    <row r="1074" s="1" customFormat="1" ht="19.5" customHeight="1" spans="1:5">
      <c r="A1074" s="117" t="s">
        <v>1074</v>
      </c>
      <c r="B1074" s="132">
        <v>1154.433446</v>
      </c>
      <c r="C1074" s="132">
        <v>432.60933</v>
      </c>
      <c r="D1074" s="132">
        <v>503.87418</v>
      </c>
      <c r="E1074" s="132">
        <v>217.949936</v>
      </c>
    </row>
    <row r="1075" s="1" customFormat="1" ht="19.5" customHeight="1" spans="1:5">
      <c r="A1075" s="117" t="s">
        <v>1075</v>
      </c>
      <c r="B1075" s="132">
        <v>1011.52325</v>
      </c>
      <c r="C1075" s="132">
        <v>301.87715</v>
      </c>
      <c r="D1075" s="132">
        <v>493.14454</v>
      </c>
      <c r="E1075" s="132">
        <v>216.50156</v>
      </c>
    </row>
    <row r="1076" s="1" customFormat="1" ht="19.5" customHeight="1" spans="1:5">
      <c r="A1076" s="119" t="s">
        <v>142</v>
      </c>
      <c r="B1076" s="133">
        <v>936.140798</v>
      </c>
      <c r="C1076" s="133">
        <v>264.187238</v>
      </c>
      <c r="D1076" s="133">
        <v>455.452</v>
      </c>
      <c r="E1076" s="133">
        <v>216.50156</v>
      </c>
    </row>
    <row r="1077" s="1" customFormat="1" ht="19.5" customHeight="1" spans="1:5">
      <c r="A1077" s="119" t="s">
        <v>387</v>
      </c>
      <c r="B1077" s="133">
        <v>22.27584</v>
      </c>
      <c r="C1077" s="133">
        <v>22.27584</v>
      </c>
      <c r="D1077" s="133"/>
      <c r="E1077" s="133"/>
    </row>
    <row r="1078" s="1" customFormat="1" ht="19.5" customHeight="1" spans="1:5">
      <c r="A1078" s="119" t="s">
        <v>463</v>
      </c>
      <c r="B1078" s="133">
        <v>11.13792</v>
      </c>
      <c r="C1078" s="133">
        <v>11.13792</v>
      </c>
      <c r="D1078" s="133"/>
      <c r="E1078" s="133"/>
    </row>
    <row r="1079" s="1" customFormat="1" ht="19.5" customHeight="1" spans="1:5">
      <c r="A1079" s="119" t="s">
        <v>467</v>
      </c>
      <c r="B1079" s="133">
        <v>4.276152</v>
      </c>
      <c r="C1079" s="133">
        <v>4.276152</v>
      </c>
      <c r="D1079" s="133"/>
      <c r="E1079" s="133"/>
    </row>
    <row r="1080" s="1" customFormat="1" ht="19.5" customHeight="1" spans="1:5">
      <c r="A1080" s="119" t="s">
        <v>604</v>
      </c>
      <c r="B1080" s="133">
        <v>19.14294</v>
      </c>
      <c r="C1080" s="133"/>
      <c r="D1080" s="133">
        <v>19.14294</v>
      </c>
      <c r="E1080" s="133"/>
    </row>
    <row r="1081" s="1" customFormat="1" ht="19.5" customHeight="1" spans="1:5">
      <c r="A1081" s="119" t="s">
        <v>606</v>
      </c>
      <c r="B1081" s="133">
        <v>18.5496</v>
      </c>
      <c r="C1081" s="133"/>
      <c r="D1081" s="133">
        <v>18.5496</v>
      </c>
      <c r="E1081" s="133"/>
    </row>
    <row r="1082" s="1" customFormat="1" ht="19.5" customHeight="1" spans="1:5">
      <c r="A1082" s="117" t="s">
        <v>1076</v>
      </c>
      <c r="B1082" s="132">
        <v>133.443229</v>
      </c>
      <c r="C1082" s="132">
        <v>122.069245</v>
      </c>
      <c r="D1082" s="132">
        <v>10.017432</v>
      </c>
      <c r="E1082" s="132">
        <v>1.356552</v>
      </c>
    </row>
    <row r="1083" s="1" customFormat="1" ht="19.5" customHeight="1" spans="1:5">
      <c r="A1083" s="119" t="s">
        <v>142</v>
      </c>
      <c r="B1083" s="133">
        <v>29.766552</v>
      </c>
      <c r="C1083" s="133">
        <v>27.6</v>
      </c>
      <c r="D1083" s="133">
        <v>0.81</v>
      </c>
      <c r="E1083" s="133">
        <v>1.356552</v>
      </c>
    </row>
    <row r="1084" s="1" customFormat="1" ht="19.5" customHeight="1" spans="1:5">
      <c r="A1084" s="119" t="s">
        <v>172</v>
      </c>
      <c r="B1084" s="133">
        <v>77.410933</v>
      </c>
      <c r="C1084" s="133">
        <v>77.410933</v>
      </c>
      <c r="D1084" s="133"/>
      <c r="E1084" s="133"/>
    </row>
    <row r="1085" s="1" customFormat="1" ht="19.5" customHeight="1" spans="1:5">
      <c r="A1085" s="119" t="s">
        <v>387</v>
      </c>
      <c r="B1085" s="133">
        <v>11.372208</v>
      </c>
      <c r="C1085" s="133">
        <v>11.372208</v>
      </c>
      <c r="D1085" s="133"/>
      <c r="E1085" s="133"/>
    </row>
    <row r="1086" s="1" customFormat="1" ht="19.5" customHeight="1" spans="1:5">
      <c r="A1086" s="119" t="s">
        <v>463</v>
      </c>
      <c r="B1086" s="133">
        <v>5.686104</v>
      </c>
      <c r="C1086" s="133">
        <v>5.686104</v>
      </c>
      <c r="D1086" s="133"/>
      <c r="E1086" s="133"/>
    </row>
    <row r="1087" s="1" customFormat="1" ht="19.5" customHeight="1" spans="1:5">
      <c r="A1087" s="119" t="s">
        <v>604</v>
      </c>
      <c r="B1087" s="133">
        <v>9.207432</v>
      </c>
      <c r="C1087" s="133"/>
      <c r="D1087" s="133">
        <v>9.207432</v>
      </c>
      <c r="E1087" s="133"/>
    </row>
    <row r="1088" s="1" customFormat="1" ht="19.5" customHeight="1" spans="1:5">
      <c r="A1088" s="117" t="s">
        <v>1077</v>
      </c>
      <c r="B1088" s="132">
        <v>9.466967</v>
      </c>
      <c r="C1088" s="132">
        <v>8.662935</v>
      </c>
      <c r="D1088" s="132">
        <v>0.712208</v>
      </c>
      <c r="E1088" s="132">
        <v>0.091824</v>
      </c>
    </row>
    <row r="1089" s="1" customFormat="1" ht="19.5" customHeight="1" spans="1:5">
      <c r="A1089" s="119" t="s">
        <v>142</v>
      </c>
      <c r="B1089" s="133">
        <v>2.483824</v>
      </c>
      <c r="C1089" s="133">
        <v>2.3</v>
      </c>
      <c r="D1089" s="133">
        <v>0.092</v>
      </c>
      <c r="E1089" s="133">
        <v>0.091824</v>
      </c>
    </row>
    <row r="1090" s="1" customFormat="1" ht="19.5" customHeight="1" spans="1:5">
      <c r="A1090" s="119" t="s">
        <v>343</v>
      </c>
      <c r="B1090" s="133">
        <v>5.214343</v>
      </c>
      <c r="C1090" s="133">
        <v>5.214343</v>
      </c>
      <c r="D1090" s="133"/>
      <c r="E1090" s="133"/>
    </row>
    <row r="1091" s="1" customFormat="1" ht="19.5" customHeight="1" spans="1:5">
      <c r="A1091" s="119" t="s">
        <v>387</v>
      </c>
      <c r="B1091" s="133">
        <v>0.765728</v>
      </c>
      <c r="C1091" s="133">
        <v>0.765728</v>
      </c>
      <c r="D1091" s="133"/>
      <c r="E1091" s="133"/>
    </row>
    <row r="1092" s="1" customFormat="1" ht="19.5" customHeight="1" spans="1:5">
      <c r="A1092" s="119" t="s">
        <v>463</v>
      </c>
      <c r="B1092" s="133">
        <v>0.382864</v>
      </c>
      <c r="C1092" s="133">
        <v>0.382864</v>
      </c>
      <c r="D1092" s="133"/>
      <c r="E1092" s="133"/>
    </row>
    <row r="1093" s="1" customFormat="1" ht="19.5" customHeight="1" spans="1:5">
      <c r="A1093" s="119" t="s">
        <v>604</v>
      </c>
      <c r="B1093" s="133">
        <v>0.620208</v>
      </c>
      <c r="C1093" s="133"/>
      <c r="D1093" s="133">
        <v>0.620208</v>
      </c>
      <c r="E1093" s="133"/>
    </row>
    <row r="1094" s="1" customFormat="1" ht="19.5" customHeight="1" spans="1:5">
      <c r="A1094" s="117" t="s">
        <v>1078</v>
      </c>
      <c r="B1094" s="132">
        <v>897.086418</v>
      </c>
      <c r="C1094" s="132">
        <v>442.737522</v>
      </c>
      <c r="D1094" s="132">
        <v>323.006024</v>
      </c>
      <c r="E1094" s="132">
        <v>131.342872</v>
      </c>
    </row>
    <row r="1095" s="1" customFormat="1" ht="19.5" customHeight="1" spans="1:5">
      <c r="A1095" s="117" t="s">
        <v>1079</v>
      </c>
      <c r="B1095" s="132">
        <v>739.183835</v>
      </c>
      <c r="C1095" s="132">
        <v>298.446531</v>
      </c>
      <c r="D1095" s="132">
        <v>311.003176</v>
      </c>
      <c r="E1095" s="132">
        <v>129.734128</v>
      </c>
    </row>
    <row r="1096" s="1" customFormat="1" ht="19.5" customHeight="1" spans="1:5">
      <c r="A1096" s="119" t="s">
        <v>142</v>
      </c>
      <c r="B1096" s="133">
        <v>659.497921</v>
      </c>
      <c r="C1096" s="133">
        <v>257.264993</v>
      </c>
      <c r="D1096" s="133">
        <v>272.4988</v>
      </c>
      <c r="E1096" s="133">
        <v>129.734128</v>
      </c>
    </row>
    <row r="1097" s="1" customFormat="1" ht="19.5" customHeight="1" spans="1:5">
      <c r="A1097" s="119" t="s">
        <v>387</v>
      </c>
      <c r="B1097" s="133">
        <v>24.918016</v>
      </c>
      <c r="C1097" s="133">
        <v>24.918016</v>
      </c>
      <c r="D1097" s="133"/>
      <c r="E1097" s="133"/>
    </row>
    <row r="1098" s="1" customFormat="1" ht="19.5" customHeight="1" spans="1:5">
      <c r="A1098" s="119" t="s">
        <v>463</v>
      </c>
      <c r="B1098" s="133">
        <v>12.459008</v>
      </c>
      <c r="C1098" s="133">
        <v>12.459008</v>
      </c>
      <c r="D1098" s="133"/>
      <c r="E1098" s="133"/>
    </row>
    <row r="1099" s="1" customFormat="1" ht="19.5" customHeight="1" spans="1:5">
      <c r="A1099" s="119" t="s">
        <v>467</v>
      </c>
      <c r="B1099" s="133">
        <v>3.804514</v>
      </c>
      <c r="C1099" s="133">
        <v>3.804514</v>
      </c>
      <c r="D1099" s="133"/>
      <c r="E1099" s="133"/>
    </row>
    <row r="1100" s="1" customFormat="1" ht="19.5" customHeight="1" spans="1:5">
      <c r="A1100" s="119" t="s">
        <v>604</v>
      </c>
      <c r="B1100" s="133">
        <v>20.174376</v>
      </c>
      <c r="C1100" s="133"/>
      <c r="D1100" s="133">
        <v>20.174376</v>
      </c>
      <c r="E1100" s="133"/>
    </row>
    <row r="1101" s="1" customFormat="1" ht="19.5" customHeight="1" spans="1:5">
      <c r="A1101" s="119" t="s">
        <v>606</v>
      </c>
      <c r="B1101" s="133">
        <v>18.33</v>
      </c>
      <c r="C1101" s="133"/>
      <c r="D1101" s="133">
        <v>18.33</v>
      </c>
      <c r="E1101" s="133"/>
    </row>
    <row r="1102" s="1" customFormat="1" ht="19.5" customHeight="1" spans="1:5">
      <c r="A1102" s="117" t="s">
        <v>1080</v>
      </c>
      <c r="B1102" s="132">
        <v>124.513733</v>
      </c>
      <c r="C1102" s="132">
        <v>113.738809</v>
      </c>
      <c r="D1102" s="132">
        <v>9.505612</v>
      </c>
      <c r="E1102" s="132">
        <v>1.269312</v>
      </c>
    </row>
    <row r="1103" s="1" customFormat="1" ht="19.5" customHeight="1" spans="1:5">
      <c r="A1103" s="119" t="s">
        <v>172</v>
      </c>
      <c r="B1103" s="133">
        <v>99.924209</v>
      </c>
      <c r="C1103" s="133">
        <v>97.768897</v>
      </c>
      <c r="D1103" s="133">
        <v>0.886</v>
      </c>
      <c r="E1103" s="133">
        <v>1.269312</v>
      </c>
    </row>
    <row r="1104" s="1" customFormat="1" ht="19.5" customHeight="1" spans="1:5">
      <c r="A1104" s="119" t="s">
        <v>387</v>
      </c>
      <c r="B1104" s="133">
        <v>10.646608</v>
      </c>
      <c r="C1104" s="133">
        <v>10.646608</v>
      </c>
      <c r="D1104" s="133"/>
      <c r="E1104" s="133"/>
    </row>
    <row r="1105" s="1" customFormat="1" ht="19.5" customHeight="1" spans="1:5">
      <c r="A1105" s="119" t="s">
        <v>463</v>
      </c>
      <c r="B1105" s="133">
        <v>5.323304</v>
      </c>
      <c r="C1105" s="133">
        <v>5.323304</v>
      </c>
      <c r="D1105" s="133"/>
      <c r="E1105" s="133"/>
    </row>
    <row r="1106" s="1" customFormat="1" ht="19.5" customHeight="1" spans="1:5">
      <c r="A1106" s="119" t="s">
        <v>604</v>
      </c>
      <c r="B1106" s="133">
        <v>8.619612</v>
      </c>
      <c r="C1106" s="133"/>
      <c r="D1106" s="133">
        <v>8.619612</v>
      </c>
      <c r="E1106" s="133"/>
    </row>
    <row r="1107" s="1" customFormat="1" ht="19.5" customHeight="1" spans="1:5">
      <c r="A1107" s="117" t="s">
        <v>1081</v>
      </c>
      <c r="B1107" s="132">
        <v>33.38885</v>
      </c>
      <c r="C1107" s="132">
        <v>30.552182</v>
      </c>
      <c r="D1107" s="132">
        <v>2.497236</v>
      </c>
      <c r="E1107" s="132">
        <v>0.339432</v>
      </c>
    </row>
    <row r="1108" s="1" customFormat="1" ht="19.5" customHeight="1" spans="1:5">
      <c r="A1108" s="119" t="s">
        <v>142</v>
      </c>
      <c r="B1108" s="133">
        <v>7.431432</v>
      </c>
      <c r="C1108" s="133">
        <v>6.9</v>
      </c>
      <c r="D1108" s="133">
        <v>0.192</v>
      </c>
      <c r="E1108" s="133">
        <v>0.339432</v>
      </c>
    </row>
    <row r="1109" s="1" customFormat="1" ht="19.5" customHeight="1" spans="1:5">
      <c r="A1109" s="119" t="s">
        <v>343</v>
      </c>
      <c r="B1109" s="133">
        <v>19.381142</v>
      </c>
      <c r="C1109" s="133">
        <v>19.381142</v>
      </c>
      <c r="D1109" s="133"/>
      <c r="E1109" s="133"/>
    </row>
    <row r="1110" s="1" customFormat="1" ht="19.5" customHeight="1" spans="1:5">
      <c r="A1110" s="119" t="s">
        <v>387</v>
      </c>
      <c r="B1110" s="133">
        <v>2.84736</v>
      </c>
      <c r="C1110" s="133">
        <v>2.84736</v>
      </c>
      <c r="D1110" s="133"/>
      <c r="E1110" s="133"/>
    </row>
    <row r="1111" s="1" customFormat="1" ht="19.5" customHeight="1" spans="1:5">
      <c r="A1111" s="119" t="s">
        <v>463</v>
      </c>
      <c r="B1111" s="133">
        <v>1.42368</v>
      </c>
      <c r="C1111" s="133">
        <v>1.42368</v>
      </c>
      <c r="D1111" s="133"/>
      <c r="E1111" s="133"/>
    </row>
    <row r="1112" s="1" customFormat="1" ht="19.5" customHeight="1" spans="1:5">
      <c r="A1112" s="119" t="s">
        <v>604</v>
      </c>
      <c r="B1112" s="133">
        <v>2.305236</v>
      </c>
      <c r="C1112" s="133"/>
      <c r="D1112" s="133">
        <v>2.305236</v>
      </c>
      <c r="E1112" s="133"/>
    </row>
    <row r="1113" s="1" customFormat="1" ht="19.5" customHeight="1" spans="1:5">
      <c r="A1113" s="117" t="s">
        <v>1082</v>
      </c>
      <c r="B1113" s="132">
        <v>712.977077</v>
      </c>
      <c r="C1113" s="132">
        <v>319.768311</v>
      </c>
      <c r="D1113" s="132">
        <v>263.480106</v>
      </c>
      <c r="E1113" s="132">
        <v>129.72866</v>
      </c>
    </row>
    <row r="1114" s="1" customFormat="1" ht="19.5" customHeight="1" spans="1:5">
      <c r="A1114" s="117" t="s">
        <v>1083</v>
      </c>
      <c r="B1114" s="132">
        <v>609.964675</v>
      </c>
      <c r="C1114" s="132">
        <v>225.474563</v>
      </c>
      <c r="D1114" s="132">
        <v>255.815568</v>
      </c>
      <c r="E1114" s="132">
        <v>128.674544</v>
      </c>
    </row>
    <row r="1115" s="1" customFormat="1" ht="19.5" customHeight="1" spans="1:5">
      <c r="A1115" s="119" t="s">
        <v>142</v>
      </c>
      <c r="B1115" s="133">
        <v>548.601827</v>
      </c>
      <c r="C1115" s="133">
        <v>194.393283</v>
      </c>
      <c r="D1115" s="133">
        <v>225.534</v>
      </c>
      <c r="E1115" s="133">
        <v>128.674544</v>
      </c>
    </row>
    <row r="1116" s="1" customFormat="1" ht="19.5" customHeight="1" spans="1:5">
      <c r="A1116" s="119" t="s">
        <v>387</v>
      </c>
      <c r="B1116" s="133">
        <v>18.939328</v>
      </c>
      <c r="C1116" s="133">
        <v>18.939328</v>
      </c>
      <c r="D1116" s="133"/>
      <c r="E1116" s="133"/>
    </row>
    <row r="1117" s="1" customFormat="1" ht="19.5" customHeight="1" spans="1:5">
      <c r="A1117" s="119" t="s">
        <v>463</v>
      </c>
      <c r="B1117" s="133">
        <v>9.469664</v>
      </c>
      <c r="C1117" s="133">
        <v>9.469664</v>
      </c>
      <c r="D1117" s="133"/>
      <c r="E1117" s="133"/>
    </row>
    <row r="1118" s="1" customFormat="1" ht="19.5" customHeight="1" spans="1:5">
      <c r="A1118" s="119" t="s">
        <v>467</v>
      </c>
      <c r="B1118" s="133">
        <v>2.672288</v>
      </c>
      <c r="C1118" s="133">
        <v>2.672288</v>
      </c>
      <c r="D1118" s="133"/>
      <c r="E1118" s="133"/>
    </row>
    <row r="1119" s="1" customFormat="1" ht="19.5" customHeight="1" spans="1:5">
      <c r="A1119" s="119" t="s">
        <v>604</v>
      </c>
      <c r="B1119" s="133">
        <v>15.334368</v>
      </c>
      <c r="C1119" s="133"/>
      <c r="D1119" s="133">
        <v>15.334368</v>
      </c>
      <c r="E1119" s="133"/>
    </row>
    <row r="1120" s="1" customFormat="1" ht="19.5" customHeight="1" spans="1:5">
      <c r="A1120" s="119" t="s">
        <v>606</v>
      </c>
      <c r="B1120" s="133">
        <v>14.9472</v>
      </c>
      <c r="C1120" s="133"/>
      <c r="D1120" s="133">
        <v>14.9472</v>
      </c>
      <c r="E1120" s="133"/>
    </row>
    <row r="1121" s="1" customFormat="1" ht="19.5" customHeight="1" spans="1:5">
      <c r="A1121" s="117" t="s">
        <v>1084</v>
      </c>
      <c r="B1121" s="132">
        <v>65.465218</v>
      </c>
      <c r="C1121" s="132">
        <v>60.000244</v>
      </c>
      <c r="D1121" s="132">
        <v>4.802778</v>
      </c>
      <c r="E1121" s="132">
        <v>0.662196</v>
      </c>
    </row>
    <row r="1122" s="1" customFormat="1" ht="19.5" customHeight="1" spans="1:5">
      <c r="A1122" s="119" t="s">
        <v>142</v>
      </c>
      <c r="B1122" s="133">
        <v>14.762196</v>
      </c>
      <c r="C1122" s="133">
        <v>13.8</v>
      </c>
      <c r="D1122" s="133">
        <v>0.3</v>
      </c>
      <c r="E1122" s="133">
        <v>0.662196</v>
      </c>
    </row>
    <row r="1123" s="1" customFormat="1" ht="19.5" customHeight="1" spans="1:5">
      <c r="A1123" s="119" t="s">
        <v>172</v>
      </c>
      <c r="B1123" s="133">
        <v>37.856884</v>
      </c>
      <c r="C1123" s="133">
        <v>37.856884</v>
      </c>
      <c r="D1123" s="133"/>
      <c r="E1123" s="133"/>
    </row>
    <row r="1124" s="1" customFormat="1" ht="19.5" customHeight="1" spans="1:5">
      <c r="A1124" s="119" t="s">
        <v>387</v>
      </c>
      <c r="B1124" s="133">
        <v>5.56224</v>
      </c>
      <c r="C1124" s="133">
        <v>5.56224</v>
      </c>
      <c r="D1124" s="133"/>
      <c r="E1124" s="133"/>
    </row>
    <row r="1125" s="1" customFormat="1" ht="19.5" customHeight="1" spans="1:5">
      <c r="A1125" s="119" t="s">
        <v>465</v>
      </c>
      <c r="B1125" s="133">
        <v>2.78112</v>
      </c>
      <c r="C1125" s="133">
        <v>2.78112</v>
      </c>
      <c r="D1125" s="133"/>
      <c r="E1125" s="133"/>
    </row>
    <row r="1126" s="1" customFormat="1" ht="19.5" customHeight="1" spans="1:5">
      <c r="A1126" s="119" t="s">
        <v>604</v>
      </c>
      <c r="B1126" s="133">
        <v>4.502778</v>
      </c>
      <c r="C1126" s="133"/>
      <c r="D1126" s="133">
        <v>4.502778</v>
      </c>
      <c r="E1126" s="133"/>
    </row>
    <row r="1127" s="1" customFormat="1" ht="19.5" customHeight="1" spans="1:5">
      <c r="A1127" s="117" t="s">
        <v>1085</v>
      </c>
      <c r="B1127" s="132">
        <v>37.547184</v>
      </c>
      <c r="C1127" s="132">
        <v>34.293504</v>
      </c>
      <c r="D1127" s="132">
        <v>2.86176</v>
      </c>
      <c r="E1127" s="132">
        <v>0.39192</v>
      </c>
    </row>
    <row r="1128" s="1" customFormat="1" ht="19.5" customHeight="1" spans="1:5">
      <c r="A1128" s="119" t="s">
        <v>142</v>
      </c>
      <c r="B1128" s="133">
        <v>7.48392</v>
      </c>
      <c r="C1128" s="133">
        <v>6.9</v>
      </c>
      <c r="D1128" s="133">
        <v>0.192</v>
      </c>
      <c r="E1128" s="133">
        <v>0.39192</v>
      </c>
    </row>
    <row r="1129" s="1" customFormat="1" ht="19.5" customHeight="1" spans="1:5">
      <c r="A1129" s="119" t="s">
        <v>343</v>
      </c>
      <c r="B1129" s="133">
        <v>22.445904</v>
      </c>
      <c r="C1129" s="133">
        <v>22.445904</v>
      </c>
      <c r="D1129" s="133"/>
      <c r="E1129" s="133"/>
    </row>
    <row r="1130" s="1" customFormat="1" ht="19.5" customHeight="1" spans="1:5">
      <c r="A1130" s="119" t="s">
        <v>387</v>
      </c>
      <c r="B1130" s="133">
        <v>3.2984</v>
      </c>
      <c r="C1130" s="133">
        <v>3.2984</v>
      </c>
      <c r="D1130" s="133"/>
      <c r="E1130" s="133"/>
    </row>
    <row r="1131" s="1" customFormat="1" ht="19.5" customHeight="1" spans="1:5">
      <c r="A1131" s="119" t="s">
        <v>465</v>
      </c>
      <c r="B1131" s="133">
        <v>1.6492</v>
      </c>
      <c r="C1131" s="133">
        <v>1.6492</v>
      </c>
      <c r="D1131" s="133"/>
      <c r="E1131" s="133"/>
    </row>
    <row r="1132" s="1" customFormat="1" ht="19.5" customHeight="1" spans="1:5">
      <c r="A1132" s="119" t="s">
        <v>604</v>
      </c>
      <c r="B1132" s="133">
        <v>2.66976</v>
      </c>
      <c r="C1132" s="133"/>
      <c r="D1132" s="133">
        <v>2.66976</v>
      </c>
      <c r="E1132" s="133"/>
    </row>
    <row r="1133" s="1" customFormat="1" ht="19.5" customHeight="1" spans="1:5">
      <c r="A1133" s="117" t="s">
        <v>1086</v>
      </c>
      <c r="B1133" s="132">
        <v>1020.889646</v>
      </c>
      <c r="C1133" s="132">
        <v>565.715994</v>
      </c>
      <c r="D1133" s="132">
        <v>302.921356</v>
      </c>
      <c r="E1133" s="132">
        <v>152.252296</v>
      </c>
    </row>
    <row r="1134" s="1" customFormat="1" ht="19.5" customHeight="1" spans="1:5">
      <c r="A1134" s="117" t="s">
        <v>1087</v>
      </c>
      <c r="B1134" s="132">
        <v>723.528354</v>
      </c>
      <c r="C1134" s="132">
        <v>293.940582</v>
      </c>
      <c r="D1134" s="132">
        <v>280.41494</v>
      </c>
      <c r="E1134" s="132">
        <v>149.172832</v>
      </c>
    </row>
    <row r="1135" s="1" customFormat="1" ht="19.5" customHeight="1" spans="1:5">
      <c r="A1135" s="119" t="s">
        <v>142</v>
      </c>
      <c r="B1135" s="133">
        <v>635.291755</v>
      </c>
      <c r="C1135" s="133">
        <v>254.708591</v>
      </c>
      <c r="D1135" s="133">
        <v>235.410332</v>
      </c>
      <c r="E1135" s="133">
        <v>145.172832</v>
      </c>
    </row>
    <row r="1136" s="1" customFormat="1" ht="19.5" customHeight="1" spans="1:5">
      <c r="A1136" s="119" t="s">
        <v>378</v>
      </c>
      <c r="B1136" s="133">
        <v>4</v>
      </c>
      <c r="C1136" s="133"/>
      <c r="D1136" s="133"/>
      <c r="E1136" s="133">
        <v>4</v>
      </c>
    </row>
    <row r="1137" s="1" customFormat="1" ht="19.5" customHeight="1" spans="1:5">
      <c r="A1137" s="119" t="s">
        <v>387</v>
      </c>
      <c r="B1137" s="133">
        <v>23.291296</v>
      </c>
      <c r="C1137" s="133">
        <v>23.291296</v>
      </c>
      <c r="D1137" s="133"/>
      <c r="E1137" s="133"/>
    </row>
    <row r="1138" s="1" customFormat="1" ht="19.5" customHeight="1" spans="1:5">
      <c r="A1138" s="119" t="s">
        <v>463</v>
      </c>
      <c r="B1138" s="133">
        <v>11.645648</v>
      </c>
      <c r="C1138" s="133">
        <v>11.645648</v>
      </c>
      <c r="D1138" s="133"/>
      <c r="E1138" s="133"/>
    </row>
    <row r="1139" s="1" customFormat="1" ht="19.5" customHeight="1" spans="1:5">
      <c r="A1139" s="119" t="s">
        <v>467</v>
      </c>
      <c r="B1139" s="133">
        <v>4.295047</v>
      </c>
      <c r="C1139" s="133">
        <v>4.295047</v>
      </c>
      <c r="D1139" s="133"/>
      <c r="E1139" s="133"/>
    </row>
    <row r="1140" s="1" customFormat="1" ht="19.5" customHeight="1" spans="1:5">
      <c r="A1140" s="119" t="s">
        <v>604</v>
      </c>
      <c r="B1140" s="133">
        <v>19.421808</v>
      </c>
      <c r="C1140" s="133"/>
      <c r="D1140" s="133">
        <v>19.421808</v>
      </c>
      <c r="E1140" s="133"/>
    </row>
    <row r="1141" s="1" customFormat="1" ht="19.5" customHeight="1" spans="1:5">
      <c r="A1141" s="119" t="s">
        <v>606</v>
      </c>
      <c r="B1141" s="133">
        <v>25.5828</v>
      </c>
      <c r="C1141" s="133"/>
      <c r="D1141" s="133">
        <v>25.5828</v>
      </c>
      <c r="E1141" s="133"/>
    </row>
    <row r="1142" s="1" customFormat="1" ht="19.5" customHeight="1" spans="1:5">
      <c r="A1142" s="117" t="s">
        <v>1088</v>
      </c>
      <c r="B1142" s="132">
        <v>107.58664</v>
      </c>
      <c r="C1142" s="132">
        <v>98.256232</v>
      </c>
      <c r="D1142" s="132">
        <v>8.2188</v>
      </c>
      <c r="E1142" s="132">
        <v>1.111608</v>
      </c>
    </row>
    <row r="1143" s="1" customFormat="1" ht="19.5" customHeight="1" spans="1:5">
      <c r="A1143" s="119" t="s">
        <v>142</v>
      </c>
      <c r="B1143" s="133">
        <v>22.471608</v>
      </c>
      <c r="C1143" s="133">
        <v>20.7</v>
      </c>
      <c r="D1143" s="133">
        <v>0.66</v>
      </c>
      <c r="E1143" s="133">
        <v>1.111608</v>
      </c>
    </row>
    <row r="1144" s="1" customFormat="1" ht="19.5" customHeight="1" spans="1:5">
      <c r="A1144" s="119" t="s">
        <v>172</v>
      </c>
      <c r="B1144" s="133">
        <v>63.55024</v>
      </c>
      <c r="C1144" s="133">
        <v>63.55024</v>
      </c>
      <c r="D1144" s="133"/>
      <c r="E1144" s="133"/>
    </row>
    <row r="1145" s="1" customFormat="1" ht="19.5" customHeight="1" spans="1:5">
      <c r="A1145" s="119" t="s">
        <v>387</v>
      </c>
      <c r="B1145" s="133">
        <v>9.337328</v>
      </c>
      <c r="C1145" s="133">
        <v>9.337328</v>
      </c>
      <c r="D1145" s="133"/>
      <c r="E1145" s="133"/>
    </row>
    <row r="1146" s="1" customFormat="1" ht="19.5" customHeight="1" spans="1:5">
      <c r="A1146" s="119" t="s">
        <v>463</v>
      </c>
      <c r="B1146" s="133">
        <v>4.668664</v>
      </c>
      <c r="C1146" s="133">
        <v>4.668664</v>
      </c>
      <c r="D1146" s="133"/>
      <c r="E1146" s="133"/>
    </row>
    <row r="1147" s="1" customFormat="1" ht="19.5" customHeight="1" spans="1:5">
      <c r="A1147" s="119" t="s">
        <v>604</v>
      </c>
      <c r="B1147" s="133">
        <v>7.5588</v>
      </c>
      <c r="C1147" s="133"/>
      <c r="D1147" s="133">
        <v>7.5588</v>
      </c>
      <c r="E1147" s="133"/>
    </row>
    <row r="1148" s="1" customFormat="1" ht="19.5" customHeight="1" spans="1:5">
      <c r="A1148" s="117" t="s">
        <v>1089</v>
      </c>
      <c r="B1148" s="132">
        <v>39.037941</v>
      </c>
      <c r="C1148" s="132">
        <v>35.672265</v>
      </c>
      <c r="D1148" s="132">
        <v>2.954124</v>
      </c>
      <c r="E1148" s="132">
        <v>0.411552</v>
      </c>
    </row>
    <row r="1149" s="1" customFormat="1" ht="19.5" customHeight="1" spans="1:5">
      <c r="A1149" s="119" t="s">
        <v>142</v>
      </c>
      <c r="B1149" s="133">
        <v>7.461552</v>
      </c>
      <c r="C1149" s="133">
        <v>6.9</v>
      </c>
      <c r="D1149" s="133">
        <v>0.15</v>
      </c>
      <c r="E1149" s="133">
        <v>0.411552</v>
      </c>
    </row>
    <row r="1150" s="1" customFormat="1" ht="19.5" customHeight="1" spans="1:5">
      <c r="A1150" s="119" t="s">
        <v>343</v>
      </c>
      <c r="B1150" s="133">
        <v>23.575569</v>
      </c>
      <c r="C1150" s="133">
        <v>23.575569</v>
      </c>
      <c r="D1150" s="133"/>
      <c r="E1150" s="133"/>
    </row>
    <row r="1151" s="1" customFormat="1" ht="19.5" customHeight="1" spans="1:5">
      <c r="A1151" s="119" t="s">
        <v>387</v>
      </c>
      <c r="B1151" s="133">
        <v>3.464464</v>
      </c>
      <c r="C1151" s="133">
        <v>3.464464</v>
      </c>
      <c r="D1151" s="133"/>
      <c r="E1151" s="133"/>
    </row>
    <row r="1152" s="1" customFormat="1" ht="19.5" customHeight="1" spans="1:5">
      <c r="A1152" s="119" t="s">
        <v>463</v>
      </c>
      <c r="B1152" s="133">
        <v>1.732232</v>
      </c>
      <c r="C1152" s="133">
        <v>1.732232</v>
      </c>
      <c r="D1152" s="133"/>
      <c r="E1152" s="133"/>
    </row>
    <row r="1153" s="1" customFormat="1" ht="19.5" customHeight="1" spans="1:5">
      <c r="A1153" s="119" t="s">
        <v>604</v>
      </c>
      <c r="B1153" s="133">
        <v>2.804124</v>
      </c>
      <c r="C1153" s="133"/>
      <c r="D1153" s="133">
        <v>2.804124</v>
      </c>
      <c r="E1153" s="133"/>
    </row>
    <row r="1154" s="1" customFormat="1" ht="19.5" customHeight="1" spans="1:5">
      <c r="A1154" s="117" t="s">
        <v>1090</v>
      </c>
      <c r="B1154" s="132">
        <v>150.736711</v>
      </c>
      <c r="C1154" s="132">
        <v>137.846915</v>
      </c>
      <c r="D1154" s="132">
        <v>11.333492</v>
      </c>
      <c r="E1154" s="132">
        <v>1.556304</v>
      </c>
    </row>
    <row r="1155" s="1" customFormat="1" ht="19.5" customHeight="1" spans="1:5">
      <c r="A1155" s="119" t="s">
        <v>142</v>
      </c>
      <c r="B1155" s="133">
        <v>32.274304</v>
      </c>
      <c r="C1155" s="133">
        <v>29.9</v>
      </c>
      <c r="D1155" s="133">
        <v>0.818</v>
      </c>
      <c r="E1155" s="133">
        <v>1.556304</v>
      </c>
    </row>
    <row r="1156" s="1" customFormat="1" ht="19.5" customHeight="1" spans="1:5">
      <c r="A1156" s="119" t="s">
        <v>387</v>
      </c>
      <c r="B1156" s="133">
        <v>13.02424</v>
      </c>
      <c r="C1156" s="133">
        <v>13.02424</v>
      </c>
      <c r="D1156" s="133"/>
      <c r="E1156" s="133"/>
    </row>
    <row r="1157" s="1" customFormat="1" ht="19.5" customHeight="1" spans="1:5">
      <c r="A1157" s="119" t="s">
        <v>463</v>
      </c>
      <c r="B1157" s="133">
        <v>6.51212</v>
      </c>
      <c r="C1157" s="133">
        <v>6.51212</v>
      </c>
      <c r="D1157" s="133"/>
      <c r="E1157" s="133"/>
    </row>
    <row r="1158" s="1" customFormat="1" ht="19.5" customHeight="1" spans="1:5">
      <c r="A1158" s="119" t="s">
        <v>512</v>
      </c>
      <c r="B1158" s="133">
        <v>88.410555</v>
      </c>
      <c r="C1158" s="133">
        <v>88.410555</v>
      </c>
      <c r="D1158" s="133"/>
      <c r="E1158" s="133"/>
    </row>
    <row r="1159" s="1" customFormat="1" ht="19.5" customHeight="1" spans="1:5">
      <c r="A1159" s="119" t="s">
        <v>604</v>
      </c>
      <c r="B1159" s="133">
        <v>10.515492</v>
      </c>
      <c r="C1159" s="133"/>
      <c r="D1159" s="133">
        <v>10.515492</v>
      </c>
      <c r="E1159" s="133"/>
    </row>
    <row r="1160" s="1" customFormat="1" ht="19.5" customHeight="1" spans="1:5">
      <c r="A1160" s="117" t="s">
        <v>1091</v>
      </c>
      <c r="B1160" s="132">
        <v>796.884637</v>
      </c>
      <c r="C1160" s="132">
        <v>340.385129</v>
      </c>
      <c r="D1160" s="132">
        <v>326.4305</v>
      </c>
      <c r="E1160" s="132">
        <v>130.069008</v>
      </c>
    </row>
    <row r="1161" s="1" customFormat="1" ht="19.5" customHeight="1" spans="1:5">
      <c r="A1161" s="117" t="s">
        <v>1092</v>
      </c>
      <c r="B1161" s="132">
        <v>692.437542</v>
      </c>
      <c r="C1161" s="132">
        <v>244.894038</v>
      </c>
      <c r="D1161" s="132">
        <v>318.512784</v>
      </c>
      <c r="E1161" s="132">
        <v>129.03072</v>
      </c>
    </row>
    <row r="1162" s="1" customFormat="1" ht="19.5" customHeight="1" spans="1:5">
      <c r="A1162" s="119" t="s">
        <v>142</v>
      </c>
      <c r="B1162" s="133">
        <v>640.253994</v>
      </c>
      <c r="C1162" s="133">
        <v>222.695274</v>
      </c>
      <c r="D1162" s="133">
        <v>288.528</v>
      </c>
      <c r="E1162" s="133">
        <v>129.03072</v>
      </c>
    </row>
    <row r="1163" s="1" customFormat="1" ht="19.5" customHeight="1" spans="1:5">
      <c r="A1163" s="119" t="s">
        <v>387</v>
      </c>
      <c r="B1163" s="133">
        <v>19.36816</v>
      </c>
      <c r="C1163" s="133">
        <v>19.36816</v>
      </c>
      <c r="D1163" s="133"/>
      <c r="E1163" s="133"/>
    </row>
    <row r="1164" s="1" customFormat="1" ht="19.5" customHeight="1" spans="1:5">
      <c r="A1164" s="119" t="s">
        <v>467</v>
      </c>
      <c r="B1164" s="133">
        <v>2.830604</v>
      </c>
      <c r="C1164" s="133">
        <v>2.830604</v>
      </c>
      <c r="D1164" s="133"/>
      <c r="E1164" s="133"/>
    </row>
    <row r="1165" s="1" customFormat="1" ht="19.5" customHeight="1" spans="1:5">
      <c r="A1165" s="119" t="s">
        <v>604</v>
      </c>
      <c r="B1165" s="133">
        <v>17.369184</v>
      </c>
      <c r="C1165" s="133"/>
      <c r="D1165" s="133">
        <v>17.369184</v>
      </c>
      <c r="E1165" s="133"/>
    </row>
    <row r="1166" s="1" customFormat="1" ht="19.5" customHeight="1" spans="1:5">
      <c r="A1166" s="119" t="s">
        <v>606</v>
      </c>
      <c r="B1166" s="133">
        <v>12.6156</v>
      </c>
      <c r="C1166" s="133"/>
      <c r="D1166" s="133">
        <v>12.6156</v>
      </c>
      <c r="E1166" s="133"/>
    </row>
    <row r="1167" s="1" customFormat="1" ht="19.5" customHeight="1" spans="1:5">
      <c r="A1167" s="117" t="s">
        <v>1093</v>
      </c>
      <c r="B1167" s="132">
        <v>70.91363</v>
      </c>
      <c r="C1167" s="132">
        <v>64.819866</v>
      </c>
      <c r="D1167" s="132">
        <v>5.392628</v>
      </c>
      <c r="E1167" s="132">
        <v>0.701136</v>
      </c>
    </row>
    <row r="1168" s="1" customFormat="1" ht="19.5" customHeight="1" spans="1:5">
      <c r="A1168" s="119" t="s">
        <v>142</v>
      </c>
      <c r="B1168" s="133">
        <v>17.445136</v>
      </c>
      <c r="C1168" s="133">
        <v>16.1</v>
      </c>
      <c r="D1168" s="133">
        <v>0.644</v>
      </c>
      <c r="E1168" s="133">
        <v>0.701136</v>
      </c>
    </row>
    <row r="1169" s="1" customFormat="1" ht="19.5" customHeight="1" spans="1:5">
      <c r="A1169" s="119" t="s">
        <v>172</v>
      </c>
      <c r="B1169" s="133">
        <v>39.923746</v>
      </c>
      <c r="C1169" s="133">
        <v>39.923746</v>
      </c>
      <c r="D1169" s="133"/>
      <c r="E1169" s="133"/>
    </row>
    <row r="1170" s="1" customFormat="1" ht="19.5" customHeight="1" spans="1:5">
      <c r="A1170" s="119" t="s">
        <v>387</v>
      </c>
      <c r="B1170" s="133">
        <v>5.86408</v>
      </c>
      <c r="C1170" s="133">
        <v>5.86408</v>
      </c>
      <c r="D1170" s="133"/>
      <c r="E1170" s="133"/>
    </row>
    <row r="1171" s="1" customFormat="1" ht="19.5" customHeight="1" spans="1:5">
      <c r="A1171" s="119" t="s">
        <v>463</v>
      </c>
      <c r="B1171" s="133">
        <v>2.93204</v>
      </c>
      <c r="C1171" s="133">
        <v>2.93204</v>
      </c>
      <c r="D1171" s="133"/>
      <c r="E1171" s="133"/>
    </row>
    <row r="1172" s="1" customFormat="1" ht="19.5" customHeight="1" spans="1:5">
      <c r="A1172" s="119" t="s">
        <v>604</v>
      </c>
      <c r="B1172" s="133">
        <v>4.748628</v>
      </c>
      <c r="C1172" s="133"/>
      <c r="D1172" s="133">
        <v>4.748628</v>
      </c>
      <c r="E1172" s="133"/>
    </row>
    <row r="1173" s="1" customFormat="1" ht="19.5" customHeight="1" spans="1:5">
      <c r="A1173" s="117" t="s">
        <v>1094</v>
      </c>
      <c r="B1173" s="132">
        <v>33.533465</v>
      </c>
      <c r="C1173" s="132">
        <v>30.671225</v>
      </c>
      <c r="D1173" s="132">
        <v>2.525088</v>
      </c>
      <c r="E1173" s="132">
        <v>0.337152</v>
      </c>
    </row>
    <row r="1174" s="1" customFormat="1" ht="19.5" customHeight="1" spans="1:5">
      <c r="A1174" s="119" t="s">
        <v>142</v>
      </c>
      <c r="B1174" s="133">
        <v>7.471152</v>
      </c>
      <c r="C1174" s="133">
        <v>6.9</v>
      </c>
      <c r="D1174" s="133">
        <v>0.234</v>
      </c>
      <c r="E1174" s="133">
        <v>0.337152</v>
      </c>
    </row>
    <row r="1175" s="1" customFormat="1" ht="19.5" customHeight="1" spans="1:5">
      <c r="A1175" s="119" t="s">
        <v>343</v>
      </c>
      <c r="B1175" s="133">
        <v>19.526201</v>
      </c>
      <c r="C1175" s="133">
        <v>19.526201</v>
      </c>
      <c r="D1175" s="133"/>
      <c r="E1175" s="133"/>
    </row>
    <row r="1176" s="1" customFormat="1" ht="19.5" customHeight="1" spans="1:5">
      <c r="A1176" s="119" t="s">
        <v>387</v>
      </c>
      <c r="B1176" s="133">
        <v>2.830016</v>
      </c>
      <c r="C1176" s="133">
        <v>2.830016</v>
      </c>
      <c r="D1176" s="133"/>
      <c r="E1176" s="133"/>
    </row>
    <row r="1177" s="1" customFormat="1" ht="19.5" customHeight="1" spans="1:5">
      <c r="A1177" s="119" t="s">
        <v>463</v>
      </c>
      <c r="B1177" s="133">
        <v>1.415008</v>
      </c>
      <c r="C1177" s="133">
        <v>1.415008</v>
      </c>
      <c r="D1177" s="133"/>
      <c r="E1177" s="133"/>
    </row>
    <row r="1178" s="1" customFormat="1" ht="19.5" customHeight="1" spans="1:5">
      <c r="A1178" s="119" t="s">
        <v>604</v>
      </c>
      <c r="B1178" s="133">
        <v>2.291088</v>
      </c>
      <c r="C1178" s="133"/>
      <c r="D1178" s="133">
        <v>2.291088</v>
      </c>
      <c r="E1178" s="133"/>
    </row>
    <row r="1179" s="1" customFormat="1" ht="19.5" customHeight="1" spans="1:5">
      <c r="A1179" s="117" t="s">
        <v>1095</v>
      </c>
      <c r="B1179" s="132">
        <v>911.849577</v>
      </c>
      <c r="C1179" s="132">
        <v>374.321613</v>
      </c>
      <c r="D1179" s="132">
        <v>392.95294</v>
      </c>
      <c r="E1179" s="132">
        <v>144.575024</v>
      </c>
    </row>
    <row r="1180" s="1" customFormat="1" ht="19.5" customHeight="1" spans="1:5">
      <c r="A1180" s="117" t="s">
        <v>1096</v>
      </c>
      <c r="B1180" s="132">
        <v>767.51845</v>
      </c>
      <c r="C1180" s="132">
        <v>242.348058</v>
      </c>
      <c r="D1180" s="132">
        <v>382.060424</v>
      </c>
      <c r="E1180" s="132">
        <v>143.109968</v>
      </c>
    </row>
    <row r="1181" s="1" customFormat="1" ht="19.5" customHeight="1" spans="1:5">
      <c r="A1181" s="119" t="s">
        <v>142</v>
      </c>
      <c r="B1181" s="133">
        <v>702.583486</v>
      </c>
      <c r="C1181" s="133">
        <v>209.719518</v>
      </c>
      <c r="D1181" s="133">
        <v>349.754</v>
      </c>
      <c r="E1181" s="133">
        <v>143.109968</v>
      </c>
    </row>
    <row r="1182" s="1" customFormat="1" ht="19.5" customHeight="1" spans="1:5">
      <c r="A1182" s="119" t="s">
        <v>387</v>
      </c>
      <c r="B1182" s="133">
        <v>19.551936</v>
      </c>
      <c r="C1182" s="133">
        <v>19.551936</v>
      </c>
      <c r="D1182" s="133"/>
      <c r="E1182" s="133"/>
    </row>
    <row r="1183" s="1" customFormat="1" ht="19.5" customHeight="1" spans="1:5">
      <c r="A1183" s="119" t="s">
        <v>463</v>
      </c>
      <c r="B1183" s="133">
        <v>9.775968</v>
      </c>
      <c r="C1183" s="133">
        <v>9.775968</v>
      </c>
      <c r="D1183" s="133"/>
      <c r="E1183" s="133"/>
    </row>
    <row r="1184" s="1" customFormat="1" ht="19.5" customHeight="1" spans="1:5">
      <c r="A1184" s="119" t="s">
        <v>467</v>
      </c>
      <c r="B1184" s="133">
        <v>3.300636</v>
      </c>
      <c r="C1184" s="133">
        <v>3.300636</v>
      </c>
      <c r="D1184" s="133"/>
      <c r="E1184" s="133"/>
    </row>
    <row r="1185" s="1" customFormat="1" ht="19.5" customHeight="1" spans="1:5">
      <c r="A1185" s="119" t="s">
        <v>604</v>
      </c>
      <c r="B1185" s="133">
        <v>16.470024</v>
      </c>
      <c r="C1185" s="133"/>
      <c r="D1185" s="133">
        <v>16.470024</v>
      </c>
      <c r="E1185" s="133"/>
    </row>
    <row r="1186" s="1" customFormat="1" ht="19.5" customHeight="1" spans="1:5">
      <c r="A1186" s="119" t="s">
        <v>606</v>
      </c>
      <c r="B1186" s="133">
        <v>15.8364</v>
      </c>
      <c r="C1186" s="133"/>
      <c r="D1186" s="133">
        <v>15.8364</v>
      </c>
      <c r="E1186" s="133"/>
    </row>
    <row r="1187" s="1" customFormat="1" ht="19.5" customHeight="1" spans="1:5">
      <c r="A1187" s="117" t="s">
        <v>1097</v>
      </c>
      <c r="B1187" s="132">
        <v>124.309459</v>
      </c>
      <c r="C1187" s="132">
        <v>113.669079</v>
      </c>
      <c r="D1187" s="132">
        <v>9.372748</v>
      </c>
      <c r="E1187" s="132">
        <v>1.267632</v>
      </c>
    </row>
    <row r="1188" s="1" customFormat="1" ht="19.5" customHeight="1" spans="1:5">
      <c r="A1188" s="119" t="s">
        <v>142</v>
      </c>
      <c r="B1188" s="133">
        <v>27.327632</v>
      </c>
      <c r="C1188" s="133">
        <v>25.3</v>
      </c>
      <c r="D1188" s="133">
        <v>0.76</v>
      </c>
      <c r="E1188" s="133">
        <v>1.267632</v>
      </c>
    </row>
    <row r="1189" s="1" customFormat="1" ht="19.5" customHeight="1" spans="1:5">
      <c r="A1189" s="119" t="s">
        <v>172</v>
      </c>
      <c r="B1189" s="133">
        <v>72.411215</v>
      </c>
      <c r="C1189" s="133">
        <v>72.411215</v>
      </c>
      <c r="D1189" s="133"/>
      <c r="E1189" s="133"/>
    </row>
    <row r="1190" s="1" customFormat="1" ht="19.5" customHeight="1" spans="1:5">
      <c r="A1190" s="119" t="s">
        <v>387</v>
      </c>
      <c r="B1190" s="133">
        <v>10.638576</v>
      </c>
      <c r="C1190" s="133">
        <v>10.638576</v>
      </c>
      <c r="D1190" s="133"/>
      <c r="E1190" s="133"/>
    </row>
    <row r="1191" s="1" customFormat="1" ht="19.5" customHeight="1" spans="1:5">
      <c r="A1191" s="119" t="s">
        <v>463</v>
      </c>
      <c r="B1191" s="133">
        <v>5.319288</v>
      </c>
      <c r="C1191" s="133">
        <v>5.319288</v>
      </c>
      <c r="D1191" s="133"/>
      <c r="E1191" s="133"/>
    </row>
    <row r="1192" s="1" customFormat="1" ht="19.5" customHeight="1" spans="1:5">
      <c r="A1192" s="119" t="s">
        <v>604</v>
      </c>
      <c r="B1192" s="133">
        <v>8.612748</v>
      </c>
      <c r="C1192" s="133"/>
      <c r="D1192" s="133">
        <v>8.612748</v>
      </c>
      <c r="E1192" s="133"/>
    </row>
    <row r="1193" s="1" customFormat="1" ht="19.5" customHeight="1" spans="1:5">
      <c r="A1193" s="117" t="s">
        <v>1098</v>
      </c>
      <c r="B1193" s="132">
        <v>20.021668</v>
      </c>
      <c r="C1193" s="132">
        <v>18.304476</v>
      </c>
      <c r="D1193" s="132">
        <v>1.519768</v>
      </c>
      <c r="E1193" s="132">
        <v>0.197424</v>
      </c>
    </row>
    <row r="1194" s="1" customFormat="1" ht="19.5" customHeight="1" spans="1:5">
      <c r="A1194" s="119" t="s">
        <v>142</v>
      </c>
      <c r="B1194" s="133">
        <v>4.981424</v>
      </c>
      <c r="C1194" s="133">
        <v>4.6</v>
      </c>
      <c r="D1194" s="133">
        <v>0.184</v>
      </c>
      <c r="E1194" s="133">
        <v>0.197424</v>
      </c>
    </row>
    <row r="1195" s="1" customFormat="1" ht="19.5" customHeight="1" spans="1:5">
      <c r="A1195" s="119" t="s">
        <v>343</v>
      </c>
      <c r="B1195" s="133">
        <v>11.230364</v>
      </c>
      <c r="C1195" s="133">
        <v>11.230364</v>
      </c>
      <c r="D1195" s="133"/>
      <c r="E1195" s="133"/>
    </row>
    <row r="1196" s="1" customFormat="1" ht="19.5" customHeight="1" spans="1:5">
      <c r="A1196" s="119" t="s">
        <v>387</v>
      </c>
      <c r="B1196" s="133">
        <v>1.649408</v>
      </c>
      <c r="C1196" s="133">
        <v>1.649408</v>
      </c>
      <c r="D1196" s="133"/>
      <c r="E1196" s="133"/>
    </row>
    <row r="1197" s="1" customFormat="1" ht="19.5" customHeight="1" spans="1:5">
      <c r="A1197" s="119" t="s">
        <v>463</v>
      </c>
      <c r="B1197" s="133">
        <v>0.824704</v>
      </c>
      <c r="C1197" s="133">
        <v>0.824704</v>
      </c>
      <c r="D1197" s="133"/>
      <c r="E1197" s="133"/>
    </row>
    <row r="1198" s="1" customFormat="1" ht="19.5" customHeight="1" spans="1:5">
      <c r="A1198" s="119" t="s">
        <v>604</v>
      </c>
      <c r="B1198" s="133">
        <v>1.335768</v>
      </c>
      <c r="C1198" s="133"/>
      <c r="D1198" s="133">
        <v>1.335768</v>
      </c>
      <c r="E1198" s="133"/>
    </row>
    <row r="1199" s="1" customFormat="1" ht="19.5" customHeight="1" spans="1:5">
      <c r="A1199" s="117" t="s">
        <v>1099</v>
      </c>
      <c r="B1199" s="132">
        <v>777.980366</v>
      </c>
      <c r="C1199" s="132">
        <v>358.604622</v>
      </c>
      <c r="D1199" s="132">
        <v>291.877056</v>
      </c>
      <c r="E1199" s="132">
        <v>127.498688</v>
      </c>
    </row>
    <row r="1200" s="1" customFormat="1" ht="19.5" customHeight="1" spans="1:5">
      <c r="A1200" s="117" t="s">
        <v>1100</v>
      </c>
      <c r="B1200" s="132">
        <v>641.521284</v>
      </c>
      <c r="C1200" s="132">
        <v>233.676492</v>
      </c>
      <c r="D1200" s="132">
        <v>281.712928</v>
      </c>
      <c r="E1200" s="132">
        <v>126.131864</v>
      </c>
    </row>
    <row r="1201" s="1" customFormat="1" ht="19.5" customHeight="1" spans="1:5">
      <c r="A1201" s="119" t="s">
        <v>142</v>
      </c>
      <c r="B1201" s="133">
        <v>585.665346</v>
      </c>
      <c r="C1201" s="133">
        <v>205.974282</v>
      </c>
      <c r="D1201" s="133">
        <v>253.5592</v>
      </c>
      <c r="E1201" s="133">
        <v>126.131864</v>
      </c>
    </row>
    <row r="1202" s="1" customFormat="1" ht="19.5" customHeight="1" spans="1:5">
      <c r="A1202" s="119" t="s">
        <v>387</v>
      </c>
      <c r="B1202" s="133">
        <v>16.594128</v>
      </c>
      <c r="C1202" s="133">
        <v>16.594128</v>
      </c>
      <c r="D1202" s="133"/>
      <c r="E1202" s="133"/>
    </row>
    <row r="1203" s="1" customFormat="1" ht="19.5" customHeight="1" spans="1:5">
      <c r="A1203" s="119" t="s">
        <v>463</v>
      </c>
      <c r="B1203" s="133">
        <v>8.297064</v>
      </c>
      <c r="C1203" s="133">
        <v>8.297064</v>
      </c>
      <c r="D1203" s="133"/>
      <c r="E1203" s="133"/>
    </row>
    <row r="1204" s="1" customFormat="1" ht="19.5" customHeight="1" spans="1:5">
      <c r="A1204" s="119" t="s">
        <v>467</v>
      </c>
      <c r="B1204" s="133">
        <v>2.811018</v>
      </c>
      <c r="C1204" s="133">
        <v>2.811018</v>
      </c>
      <c r="D1204" s="133"/>
      <c r="E1204" s="133"/>
    </row>
    <row r="1205" s="1" customFormat="1" ht="19.5" customHeight="1" spans="1:5">
      <c r="A1205" s="119" t="s">
        <v>604</v>
      </c>
      <c r="B1205" s="133">
        <v>13.435728</v>
      </c>
      <c r="C1205" s="133"/>
      <c r="D1205" s="133">
        <v>13.435728</v>
      </c>
      <c r="E1205" s="133"/>
    </row>
    <row r="1206" s="1" customFormat="1" ht="19.5" customHeight="1" spans="1:5">
      <c r="A1206" s="119" t="s">
        <v>606</v>
      </c>
      <c r="B1206" s="133">
        <v>14.718</v>
      </c>
      <c r="C1206" s="133"/>
      <c r="D1206" s="133">
        <v>14.718</v>
      </c>
      <c r="E1206" s="133"/>
    </row>
    <row r="1207" s="1" customFormat="1" ht="19.5" customHeight="1" spans="1:5">
      <c r="A1207" s="117" t="s">
        <v>1101</v>
      </c>
      <c r="B1207" s="132">
        <v>104.436844</v>
      </c>
      <c r="C1207" s="132">
        <v>95.64344</v>
      </c>
      <c r="D1207" s="132">
        <v>7.748372</v>
      </c>
      <c r="E1207" s="132">
        <v>1.045032</v>
      </c>
    </row>
    <row r="1208" s="1" customFormat="1" ht="19.5" customHeight="1" spans="1:5">
      <c r="A1208" s="119" t="s">
        <v>142</v>
      </c>
      <c r="B1208" s="133">
        <v>24.713032</v>
      </c>
      <c r="C1208" s="133">
        <v>23</v>
      </c>
      <c r="D1208" s="133">
        <v>0.668</v>
      </c>
      <c r="E1208" s="133">
        <v>1.045032</v>
      </c>
    </row>
    <row r="1209" s="1" customFormat="1" ht="19.5" customHeight="1" spans="1:5">
      <c r="A1209" s="119" t="s">
        <v>172</v>
      </c>
      <c r="B1209" s="133">
        <v>59.527728</v>
      </c>
      <c r="C1209" s="133">
        <v>59.527728</v>
      </c>
      <c r="D1209" s="133"/>
      <c r="E1209" s="133"/>
    </row>
    <row r="1210" s="1" customFormat="1" ht="19.5" customHeight="1" spans="1:5">
      <c r="A1210" s="119" t="s">
        <v>387</v>
      </c>
      <c r="B1210" s="133">
        <v>8.743808</v>
      </c>
      <c r="C1210" s="133">
        <v>8.743808</v>
      </c>
      <c r="D1210" s="133"/>
      <c r="E1210" s="133"/>
    </row>
    <row r="1211" s="1" customFormat="1" ht="19.5" customHeight="1" spans="1:5">
      <c r="A1211" s="119" t="s">
        <v>463</v>
      </c>
      <c r="B1211" s="133">
        <v>4.371904</v>
      </c>
      <c r="C1211" s="133">
        <v>4.371904</v>
      </c>
      <c r="D1211" s="133"/>
      <c r="E1211" s="133"/>
    </row>
    <row r="1212" s="1" customFormat="1" ht="19.5" customHeight="1" spans="1:5">
      <c r="A1212" s="119" t="s">
        <v>604</v>
      </c>
      <c r="B1212" s="133">
        <v>7.080372</v>
      </c>
      <c r="C1212" s="133"/>
      <c r="D1212" s="133">
        <v>7.080372</v>
      </c>
      <c r="E1212" s="133"/>
    </row>
    <row r="1213" s="1" customFormat="1" ht="19.5" customHeight="1" spans="1:5">
      <c r="A1213" s="117" t="s">
        <v>1102</v>
      </c>
      <c r="B1213" s="132">
        <v>32.022238</v>
      </c>
      <c r="C1213" s="132">
        <v>29.28469</v>
      </c>
      <c r="D1213" s="132">
        <v>2.415756</v>
      </c>
      <c r="E1213" s="132">
        <v>0.321792</v>
      </c>
    </row>
    <row r="1214" s="1" customFormat="1" ht="19.5" customHeight="1" spans="1:5">
      <c r="A1214" s="119" t="s">
        <v>142</v>
      </c>
      <c r="B1214" s="133">
        <v>7.455792</v>
      </c>
      <c r="C1214" s="133">
        <v>6.9</v>
      </c>
      <c r="D1214" s="133">
        <v>0.234</v>
      </c>
      <c r="E1214" s="133">
        <v>0.321792</v>
      </c>
    </row>
    <row r="1215" s="1" customFormat="1" ht="19.5" customHeight="1" spans="1:5">
      <c r="A1215" s="119" t="s">
        <v>343</v>
      </c>
      <c r="B1215" s="133">
        <v>18.34297</v>
      </c>
      <c r="C1215" s="133">
        <v>18.34297</v>
      </c>
      <c r="D1215" s="133"/>
      <c r="E1215" s="133"/>
    </row>
    <row r="1216" s="1" customFormat="1" ht="19.5" customHeight="1" spans="1:5">
      <c r="A1216" s="119" t="s">
        <v>387</v>
      </c>
      <c r="B1216" s="133">
        <v>2.69448</v>
      </c>
      <c r="C1216" s="133">
        <v>2.69448</v>
      </c>
      <c r="D1216" s="133"/>
      <c r="E1216" s="133"/>
    </row>
    <row r="1217" s="1" customFormat="1" ht="19.5" customHeight="1" spans="1:5">
      <c r="A1217" s="119" t="s">
        <v>463</v>
      </c>
      <c r="B1217" s="133">
        <v>1.34724</v>
      </c>
      <c r="C1217" s="133">
        <v>1.34724</v>
      </c>
      <c r="D1217" s="133"/>
      <c r="E1217" s="133"/>
    </row>
    <row r="1218" s="1" customFormat="1" ht="19.5" customHeight="1" spans="1:5">
      <c r="A1218" s="119" t="s">
        <v>604</v>
      </c>
      <c r="B1218" s="133">
        <v>2.181756</v>
      </c>
      <c r="C1218" s="133"/>
      <c r="D1218" s="133">
        <v>2.181756</v>
      </c>
      <c r="E1218" s="133"/>
    </row>
    <row r="1219" s="1" customFormat="1" ht="19.5" customHeight="1" spans="1:5">
      <c r="A1219" s="117" t="s">
        <v>1103</v>
      </c>
      <c r="B1219" s="132">
        <v>645.072501</v>
      </c>
      <c r="C1219" s="132">
        <v>618.142863</v>
      </c>
      <c r="D1219" s="132">
        <v>14.104501</v>
      </c>
      <c r="E1219" s="132">
        <v>12.825137</v>
      </c>
    </row>
    <row r="1220" s="1" customFormat="1" ht="19.5" customHeight="1" spans="1:5">
      <c r="A1220" s="117" t="s">
        <v>1104</v>
      </c>
      <c r="B1220" s="132">
        <v>645.072501</v>
      </c>
      <c r="C1220" s="132">
        <v>618.142863</v>
      </c>
      <c r="D1220" s="132">
        <v>14.104501</v>
      </c>
      <c r="E1220" s="132">
        <v>12.825137</v>
      </c>
    </row>
    <row r="1221" s="1" customFormat="1" ht="19.5" customHeight="1" spans="1:5">
      <c r="A1221" s="119" t="s">
        <v>152</v>
      </c>
      <c r="B1221" s="133">
        <v>112.174632</v>
      </c>
      <c r="C1221" s="133">
        <v>98.623495</v>
      </c>
      <c r="D1221" s="133">
        <v>0.726</v>
      </c>
      <c r="E1221" s="133">
        <v>12.825137</v>
      </c>
    </row>
    <row r="1222" s="1" customFormat="1" ht="19.5" customHeight="1" spans="1:5">
      <c r="A1222" s="119" t="s">
        <v>387</v>
      </c>
      <c r="B1222" s="133">
        <v>10.386377</v>
      </c>
      <c r="C1222" s="133">
        <v>10.386377</v>
      </c>
      <c r="D1222" s="133"/>
      <c r="E1222" s="133"/>
    </row>
    <row r="1223" s="1" customFormat="1" ht="19.5" customHeight="1" spans="1:5">
      <c r="A1223" s="119" t="s">
        <v>465</v>
      </c>
      <c r="B1223" s="133">
        <v>5.193189</v>
      </c>
      <c r="C1223" s="133">
        <v>5.193189</v>
      </c>
      <c r="D1223" s="133"/>
      <c r="E1223" s="133"/>
    </row>
    <row r="1224" s="1" customFormat="1" ht="19.5" customHeight="1" spans="1:5">
      <c r="A1224" s="119" t="s">
        <v>512</v>
      </c>
      <c r="B1224" s="133">
        <v>503.939802</v>
      </c>
      <c r="C1224" s="133">
        <v>503.939802</v>
      </c>
      <c r="D1224" s="133"/>
      <c r="E1224" s="133"/>
    </row>
    <row r="1225" s="1" customFormat="1" ht="19.5" customHeight="1" spans="1:5">
      <c r="A1225" s="119" t="s">
        <v>604</v>
      </c>
      <c r="B1225" s="133">
        <v>8.408101</v>
      </c>
      <c r="C1225" s="133"/>
      <c r="D1225" s="133">
        <v>8.408101</v>
      </c>
      <c r="E1225" s="133"/>
    </row>
    <row r="1226" s="1" customFormat="1" ht="19.5" customHeight="1" spans="1:5">
      <c r="A1226" s="119" t="s">
        <v>606</v>
      </c>
      <c r="B1226" s="133">
        <v>4.9704</v>
      </c>
      <c r="C1226" s="133"/>
      <c r="D1226" s="133">
        <v>4.9704</v>
      </c>
      <c r="E1226" s="133"/>
    </row>
    <row r="1227" s="1" customFormat="1" ht="19.5" customHeight="1" spans="1:5">
      <c r="A1227" s="117" t="s">
        <v>1105</v>
      </c>
      <c r="B1227" s="132">
        <v>180.901893</v>
      </c>
      <c r="C1227" s="132">
        <v>141.131011</v>
      </c>
      <c r="D1227" s="132">
        <v>21.981101</v>
      </c>
      <c r="E1227" s="132">
        <v>17.789781</v>
      </c>
    </row>
    <row r="1228" s="1" customFormat="1" ht="19.5" customHeight="1" spans="1:5">
      <c r="A1228" s="117" t="s">
        <v>1106</v>
      </c>
      <c r="B1228" s="132">
        <v>180.901893</v>
      </c>
      <c r="C1228" s="132">
        <v>141.131011</v>
      </c>
      <c r="D1228" s="132">
        <v>21.981101</v>
      </c>
      <c r="E1228" s="132">
        <v>17.789781</v>
      </c>
    </row>
    <row r="1229" s="1" customFormat="1" ht="19.5" customHeight="1" spans="1:5">
      <c r="A1229" s="119" t="s">
        <v>387</v>
      </c>
      <c r="B1229" s="133">
        <v>12.718245</v>
      </c>
      <c r="C1229" s="133">
        <v>12.718245</v>
      </c>
      <c r="D1229" s="133"/>
      <c r="E1229" s="133"/>
    </row>
    <row r="1230" s="1" customFormat="1" ht="19.5" customHeight="1" spans="1:5">
      <c r="A1230" s="119" t="s">
        <v>465</v>
      </c>
      <c r="B1230" s="133">
        <v>6.359122</v>
      </c>
      <c r="C1230" s="133">
        <v>6.359122</v>
      </c>
      <c r="D1230" s="133"/>
      <c r="E1230" s="133"/>
    </row>
    <row r="1231" s="1" customFormat="1" ht="19.5" customHeight="1" spans="1:5">
      <c r="A1231" s="119" t="s">
        <v>563</v>
      </c>
      <c r="B1231" s="133">
        <v>145.117425</v>
      </c>
      <c r="C1231" s="133">
        <v>122.053644</v>
      </c>
      <c r="D1231" s="133">
        <v>5.274</v>
      </c>
      <c r="E1231" s="133">
        <v>17.789781</v>
      </c>
    </row>
    <row r="1232" s="1" customFormat="1" ht="19.5" customHeight="1" spans="1:5">
      <c r="A1232" s="119" t="s">
        <v>604</v>
      </c>
      <c r="B1232" s="133">
        <v>10.294301</v>
      </c>
      <c r="C1232" s="133"/>
      <c r="D1232" s="133">
        <v>10.294301</v>
      </c>
      <c r="E1232" s="133"/>
    </row>
    <row r="1233" s="1" customFormat="1" ht="19.5" customHeight="1" spans="1:5">
      <c r="A1233" s="119" t="s">
        <v>606</v>
      </c>
      <c r="B1233" s="133">
        <v>6.4128</v>
      </c>
      <c r="C1233" s="133"/>
      <c r="D1233" s="133">
        <v>6.4128</v>
      </c>
      <c r="E1233" s="133"/>
    </row>
    <row r="1234" s="1" customFormat="1" ht="19.5" customHeight="1" spans="1:5">
      <c r="A1234" s="117" t="s">
        <v>1107</v>
      </c>
      <c r="B1234" s="132">
        <v>1679.498727</v>
      </c>
      <c r="C1234" s="132">
        <v>1266.729721</v>
      </c>
      <c r="D1234" s="132">
        <v>264.313348</v>
      </c>
      <c r="E1234" s="132">
        <v>148.455658</v>
      </c>
    </row>
    <row r="1235" s="1" customFormat="1" ht="19.5" customHeight="1" spans="1:5">
      <c r="A1235" s="117" t="s">
        <v>1108</v>
      </c>
      <c r="B1235" s="132">
        <v>1679.498727</v>
      </c>
      <c r="C1235" s="132">
        <v>1266.729721</v>
      </c>
      <c r="D1235" s="132">
        <v>264.313348</v>
      </c>
      <c r="E1235" s="132">
        <v>148.455658</v>
      </c>
    </row>
    <row r="1236" s="1" customFormat="1" ht="19.5" customHeight="1" spans="1:5">
      <c r="A1236" s="119" t="s">
        <v>266</v>
      </c>
      <c r="B1236" s="133">
        <v>1335.655796</v>
      </c>
      <c r="C1236" s="133">
        <v>1074.994138</v>
      </c>
      <c r="D1236" s="133">
        <v>112.206</v>
      </c>
      <c r="E1236" s="133">
        <v>148.455658</v>
      </c>
    </row>
    <row r="1237" s="1" customFormat="1" ht="19.5" customHeight="1" spans="1:5">
      <c r="A1237" s="119" t="s">
        <v>387</v>
      </c>
      <c r="B1237" s="133">
        <v>116.065712</v>
      </c>
      <c r="C1237" s="133">
        <v>116.065712</v>
      </c>
      <c r="D1237" s="133"/>
      <c r="E1237" s="133"/>
    </row>
    <row r="1238" s="1" customFormat="1" ht="19.5" customHeight="1" spans="1:5">
      <c r="A1238" s="119" t="s">
        <v>463</v>
      </c>
      <c r="B1238" s="133">
        <v>58.032856</v>
      </c>
      <c r="C1238" s="133">
        <v>58.032856</v>
      </c>
      <c r="D1238" s="133"/>
      <c r="E1238" s="133"/>
    </row>
    <row r="1239" s="1" customFormat="1" ht="19.5" customHeight="1" spans="1:5">
      <c r="A1239" s="119" t="s">
        <v>467</v>
      </c>
      <c r="B1239" s="133">
        <v>17.637015</v>
      </c>
      <c r="C1239" s="133">
        <v>17.637015</v>
      </c>
      <c r="D1239" s="133"/>
      <c r="E1239" s="133"/>
    </row>
    <row r="1240" s="1" customFormat="1" ht="19.5" customHeight="1" spans="1:5">
      <c r="A1240" s="119" t="s">
        <v>604</v>
      </c>
      <c r="B1240" s="133">
        <v>93.958848</v>
      </c>
      <c r="C1240" s="133"/>
      <c r="D1240" s="133">
        <v>93.958848</v>
      </c>
      <c r="E1240" s="133"/>
    </row>
    <row r="1241" s="1" customFormat="1" ht="19.5" customHeight="1" spans="1:5">
      <c r="A1241" s="119" t="s">
        <v>606</v>
      </c>
      <c r="B1241" s="133">
        <v>58.1485</v>
      </c>
      <c r="C1241" s="133"/>
      <c r="D1241" s="133">
        <v>58.1485</v>
      </c>
      <c r="E1241" s="133"/>
    </row>
    <row r="1242" s="1" customFormat="1" ht="19.5" customHeight="1" spans="1:5">
      <c r="A1242" s="117" t="s">
        <v>1109</v>
      </c>
      <c r="B1242" s="132">
        <v>228.136964</v>
      </c>
      <c r="C1242" s="132">
        <v>160.52618</v>
      </c>
      <c r="D1242" s="132">
        <v>29.503548</v>
      </c>
      <c r="E1242" s="132">
        <v>38.107236</v>
      </c>
    </row>
    <row r="1243" s="1" customFormat="1" ht="19.5" customHeight="1" spans="1:5">
      <c r="A1243" s="117" t="s">
        <v>1110</v>
      </c>
      <c r="B1243" s="132">
        <v>77.609235</v>
      </c>
      <c r="C1243" s="132">
        <v>61.877999</v>
      </c>
      <c r="D1243" s="132">
        <v>11.597044</v>
      </c>
      <c r="E1243" s="132">
        <v>4.134192</v>
      </c>
    </row>
    <row r="1244" s="1" customFormat="1" ht="19.5" customHeight="1" spans="1:5">
      <c r="A1244" s="119" t="s">
        <v>142</v>
      </c>
      <c r="B1244" s="133">
        <v>60.829337</v>
      </c>
      <c r="C1244" s="133">
        <v>52.131145</v>
      </c>
      <c r="D1244" s="133">
        <v>4.564</v>
      </c>
      <c r="E1244" s="133">
        <v>4.134192</v>
      </c>
    </row>
    <row r="1245" s="1" customFormat="1" ht="19.5" customHeight="1" spans="1:5">
      <c r="A1245" s="119" t="s">
        <v>387</v>
      </c>
      <c r="B1245" s="133">
        <v>5.998064</v>
      </c>
      <c r="C1245" s="133">
        <v>5.998064</v>
      </c>
      <c r="D1245" s="133"/>
      <c r="E1245" s="133"/>
    </row>
    <row r="1246" s="1" customFormat="1" ht="19.5" customHeight="1" spans="1:5">
      <c r="A1246" s="119" t="s">
        <v>463</v>
      </c>
      <c r="B1246" s="133">
        <v>2.999032</v>
      </c>
      <c r="C1246" s="133">
        <v>2.999032</v>
      </c>
      <c r="D1246" s="133"/>
      <c r="E1246" s="133"/>
    </row>
    <row r="1247" s="1" customFormat="1" ht="19.5" customHeight="1" spans="1:5">
      <c r="A1247" s="119" t="s">
        <v>467</v>
      </c>
      <c r="B1247" s="133">
        <v>0.749758</v>
      </c>
      <c r="C1247" s="133">
        <v>0.749758</v>
      </c>
      <c r="D1247" s="133"/>
      <c r="E1247" s="133"/>
    </row>
    <row r="1248" s="1" customFormat="1" ht="19.5" customHeight="1" spans="1:5">
      <c r="A1248" s="119" t="s">
        <v>604</v>
      </c>
      <c r="B1248" s="133">
        <v>4.855044</v>
      </c>
      <c r="C1248" s="133"/>
      <c r="D1248" s="133">
        <v>4.855044</v>
      </c>
      <c r="E1248" s="133"/>
    </row>
    <row r="1249" s="1" customFormat="1" ht="19.5" customHeight="1" spans="1:5">
      <c r="A1249" s="119" t="s">
        <v>606</v>
      </c>
      <c r="B1249" s="133">
        <v>2.178</v>
      </c>
      <c r="C1249" s="133"/>
      <c r="D1249" s="133">
        <v>2.178</v>
      </c>
      <c r="E1249" s="133"/>
    </row>
    <row r="1250" s="1" customFormat="1" ht="19.5" customHeight="1" spans="1:5">
      <c r="A1250" s="117" t="s">
        <v>1111</v>
      </c>
      <c r="B1250" s="132">
        <v>150.527729</v>
      </c>
      <c r="C1250" s="132">
        <v>98.648181</v>
      </c>
      <c r="D1250" s="132">
        <v>17.906504</v>
      </c>
      <c r="E1250" s="132">
        <v>33.973044</v>
      </c>
    </row>
    <row r="1251" s="1" customFormat="1" ht="19.5" customHeight="1" spans="1:5">
      <c r="A1251" s="119" t="s">
        <v>142</v>
      </c>
      <c r="B1251" s="133">
        <v>126.206873</v>
      </c>
      <c r="C1251" s="133">
        <v>85.217829</v>
      </c>
      <c r="D1251" s="133">
        <v>7.016</v>
      </c>
      <c r="E1251" s="133">
        <v>33.973044</v>
      </c>
    </row>
    <row r="1252" s="1" customFormat="1" ht="19.5" customHeight="1" spans="1:5">
      <c r="A1252" s="119" t="s">
        <v>387</v>
      </c>
      <c r="B1252" s="133">
        <v>8.126224</v>
      </c>
      <c r="C1252" s="133">
        <v>8.126224</v>
      </c>
      <c r="D1252" s="133"/>
      <c r="E1252" s="133"/>
    </row>
    <row r="1253" s="1" customFormat="1" ht="19.5" customHeight="1" spans="1:5">
      <c r="A1253" s="119" t="s">
        <v>463</v>
      </c>
      <c r="B1253" s="133">
        <v>4.063112</v>
      </c>
      <c r="C1253" s="133">
        <v>4.063112</v>
      </c>
      <c r="D1253" s="133"/>
      <c r="E1253" s="133"/>
    </row>
    <row r="1254" s="1" customFormat="1" ht="19.5" customHeight="1" spans="1:5">
      <c r="A1254" s="119" t="s">
        <v>467</v>
      </c>
      <c r="B1254" s="133">
        <v>1.241016</v>
      </c>
      <c r="C1254" s="133">
        <v>1.241016</v>
      </c>
      <c r="D1254" s="133"/>
      <c r="E1254" s="133"/>
    </row>
    <row r="1255" s="1" customFormat="1" ht="19.5" customHeight="1" spans="1:5">
      <c r="A1255" s="119" t="s">
        <v>604</v>
      </c>
      <c r="B1255" s="133">
        <v>6.578904</v>
      </c>
      <c r="C1255" s="133"/>
      <c r="D1255" s="133">
        <v>6.578904</v>
      </c>
      <c r="E1255" s="133"/>
    </row>
    <row r="1256" s="1" customFormat="1" ht="19.5" customHeight="1" spans="1:5">
      <c r="A1256" s="119" t="s">
        <v>606</v>
      </c>
      <c r="B1256" s="133">
        <v>4.3116</v>
      </c>
      <c r="C1256" s="133"/>
      <c r="D1256" s="133">
        <v>4.3116</v>
      </c>
      <c r="E1256" s="133"/>
    </row>
    <row r="1257" s="1" customFormat="1" ht="19.5" customHeight="1" spans="1:5">
      <c r="A1257" s="117" t="s">
        <v>1112</v>
      </c>
      <c r="B1257" s="132">
        <v>311.528472</v>
      </c>
      <c r="C1257" s="132">
        <v>102.628714</v>
      </c>
      <c r="D1257" s="132">
        <v>8.843819</v>
      </c>
      <c r="E1257" s="132">
        <v>200.055939</v>
      </c>
    </row>
    <row r="1258" s="1" customFormat="1" ht="19.5" customHeight="1" spans="1:5">
      <c r="A1258" s="117" t="s">
        <v>1113</v>
      </c>
      <c r="B1258" s="132">
        <v>311.528472</v>
      </c>
      <c r="C1258" s="132">
        <v>102.628714</v>
      </c>
      <c r="D1258" s="132">
        <v>8.843819</v>
      </c>
      <c r="E1258" s="132">
        <v>200.055939</v>
      </c>
    </row>
    <row r="1259" s="1" customFormat="1" ht="19.5" customHeight="1" spans="1:5">
      <c r="A1259" s="119" t="s">
        <v>146</v>
      </c>
      <c r="B1259" s="133">
        <v>294.61298</v>
      </c>
      <c r="C1259" s="133">
        <v>94.215041</v>
      </c>
      <c r="D1259" s="133">
        <v>0.342</v>
      </c>
      <c r="E1259" s="133">
        <v>200.055939</v>
      </c>
    </row>
    <row r="1260" s="1" customFormat="1" ht="19.5" customHeight="1" spans="1:5">
      <c r="A1260" s="119" t="s">
        <v>387</v>
      </c>
      <c r="B1260" s="133">
        <v>5.609115</v>
      </c>
      <c r="C1260" s="133">
        <v>5.609115</v>
      </c>
      <c r="D1260" s="133"/>
      <c r="E1260" s="133"/>
    </row>
    <row r="1261" s="1" customFormat="1" ht="19.5" customHeight="1" spans="1:5">
      <c r="A1261" s="119" t="s">
        <v>465</v>
      </c>
      <c r="B1261" s="133">
        <v>2.804558</v>
      </c>
      <c r="C1261" s="133">
        <v>2.804558</v>
      </c>
      <c r="D1261" s="133"/>
      <c r="E1261" s="133"/>
    </row>
    <row r="1262" s="1" customFormat="1" ht="19.5" customHeight="1" spans="1:5">
      <c r="A1262" s="119" t="s">
        <v>604</v>
      </c>
      <c r="B1262" s="133">
        <v>4.540619</v>
      </c>
      <c r="C1262" s="133"/>
      <c r="D1262" s="133">
        <v>4.540619</v>
      </c>
      <c r="E1262" s="133"/>
    </row>
    <row r="1263" s="1" customFormat="1" ht="19.5" customHeight="1" spans="1:5">
      <c r="A1263" s="119" t="s">
        <v>606</v>
      </c>
      <c r="B1263" s="133">
        <v>3.9612</v>
      </c>
      <c r="C1263" s="133"/>
      <c r="D1263" s="133">
        <v>3.9612</v>
      </c>
      <c r="E1263" s="133"/>
    </row>
    <row r="1264" s="1" customFormat="1" ht="19.5" customHeight="1" spans="1:5">
      <c r="A1264" s="117" t="s">
        <v>1114</v>
      </c>
      <c r="B1264" s="132">
        <v>155.284921</v>
      </c>
      <c r="C1264" s="132">
        <v>129.33969</v>
      </c>
      <c r="D1264" s="132">
        <v>16.614017</v>
      </c>
      <c r="E1264" s="132">
        <v>9.331214</v>
      </c>
    </row>
    <row r="1265" s="1" customFormat="1" ht="19.5" customHeight="1" spans="1:5">
      <c r="A1265" s="117" t="s">
        <v>1115</v>
      </c>
      <c r="B1265" s="132">
        <v>155.284921</v>
      </c>
      <c r="C1265" s="132">
        <v>129.33969</v>
      </c>
      <c r="D1265" s="132">
        <v>16.614017</v>
      </c>
      <c r="E1265" s="132">
        <v>9.331214</v>
      </c>
    </row>
    <row r="1266" s="1" customFormat="1" ht="19.5" customHeight="1" spans="1:5">
      <c r="A1266" s="119" t="s">
        <v>387</v>
      </c>
      <c r="B1266" s="133">
        <v>12.24971</v>
      </c>
      <c r="C1266" s="133">
        <v>12.24971</v>
      </c>
      <c r="D1266" s="133"/>
      <c r="E1266" s="133"/>
    </row>
    <row r="1267" s="1" customFormat="1" ht="19.5" customHeight="1" spans="1:5">
      <c r="A1267" s="119" t="s">
        <v>431</v>
      </c>
      <c r="B1267" s="133">
        <v>0.734982</v>
      </c>
      <c r="C1267" s="133">
        <v>0.734982</v>
      </c>
      <c r="D1267" s="133"/>
      <c r="E1267" s="133"/>
    </row>
    <row r="1268" s="1" customFormat="1" ht="19.5" customHeight="1" spans="1:5">
      <c r="A1268" s="119" t="s">
        <v>465</v>
      </c>
      <c r="B1268" s="133">
        <v>6.124855</v>
      </c>
      <c r="C1268" s="133">
        <v>6.124855</v>
      </c>
      <c r="D1268" s="133"/>
      <c r="E1268" s="133"/>
    </row>
    <row r="1269" s="1" customFormat="1" ht="19.5" customHeight="1" spans="1:5">
      <c r="A1269" s="119" t="s">
        <v>566</v>
      </c>
      <c r="B1269" s="133">
        <v>120.371357</v>
      </c>
      <c r="C1269" s="133">
        <v>110.230143</v>
      </c>
      <c r="D1269" s="133">
        <v>0.81</v>
      </c>
      <c r="E1269" s="133">
        <v>9.331214</v>
      </c>
    </row>
    <row r="1270" s="1" customFormat="1" ht="19.5" customHeight="1" spans="1:5">
      <c r="A1270" s="119" t="s">
        <v>604</v>
      </c>
      <c r="B1270" s="133">
        <v>9.915617</v>
      </c>
      <c r="C1270" s="133"/>
      <c r="D1270" s="133">
        <v>9.915617</v>
      </c>
      <c r="E1270" s="133"/>
    </row>
    <row r="1271" s="1" customFormat="1" ht="19.5" customHeight="1" spans="1:5">
      <c r="A1271" s="119" t="s">
        <v>606</v>
      </c>
      <c r="B1271" s="133">
        <v>5.8884</v>
      </c>
      <c r="C1271" s="133"/>
      <c r="D1271" s="133">
        <v>5.8884</v>
      </c>
      <c r="E1271" s="133"/>
    </row>
    <row r="1272" s="1" customFormat="1" ht="19.5" customHeight="1" spans="1:5">
      <c r="A1272" s="117" t="s">
        <v>1116</v>
      </c>
      <c r="B1272" s="132">
        <v>133.729595</v>
      </c>
      <c r="C1272" s="132">
        <v>98.495635</v>
      </c>
      <c r="D1272" s="132">
        <v>14.9004</v>
      </c>
      <c r="E1272" s="132">
        <v>20.33356</v>
      </c>
    </row>
    <row r="1273" s="1" customFormat="1" ht="19.5" customHeight="1" spans="1:5">
      <c r="A1273" s="117" t="s">
        <v>1117</v>
      </c>
      <c r="B1273" s="132">
        <v>133.729595</v>
      </c>
      <c r="C1273" s="132">
        <v>98.495635</v>
      </c>
      <c r="D1273" s="132">
        <v>14.9004</v>
      </c>
      <c r="E1273" s="132">
        <v>20.33356</v>
      </c>
    </row>
    <row r="1274" s="1" customFormat="1" ht="19.5" customHeight="1" spans="1:5">
      <c r="A1274" s="119" t="s">
        <v>387</v>
      </c>
      <c r="B1274" s="133">
        <v>8.42056</v>
      </c>
      <c r="C1274" s="133">
        <v>8.42056</v>
      </c>
      <c r="D1274" s="133"/>
      <c r="E1274" s="133"/>
    </row>
    <row r="1275" s="1" customFormat="1" ht="19.5" customHeight="1" spans="1:5">
      <c r="A1275" s="119" t="s">
        <v>393</v>
      </c>
      <c r="B1275" s="133">
        <v>9</v>
      </c>
      <c r="C1275" s="133">
        <v>9</v>
      </c>
      <c r="D1275" s="133"/>
      <c r="E1275" s="133"/>
    </row>
    <row r="1276" s="1" customFormat="1" ht="19.5" customHeight="1" spans="1:5">
      <c r="A1276" s="119" t="s">
        <v>426</v>
      </c>
      <c r="B1276" s="133">
        <v>100.428571</v>
      </c>
      <c r="C1276" s="133">
        <v>76.165011</v>
      </c>
      <c r="D1276" s="133">
        <v>3.93</v>
      </c>
      <c r="E1276" s="133">
        <v>20.33356</v>
      </c>
    </row>
    <row r="1277" s="1" customFormat="1" ht="19.5" customHeight="1" spans="1:5">
      <c r="A1277" s="119" t="s">
        <v>463</v>
      </c>
      <c r="B1277" s="133">
        <v>4.21028</v>
      </c>
      <c r="C1277" s="133">
        <v>4.21028</v>
      </c>
      <c r="D1277" s="133"/>
      <c r="E1277" s="133"/>
    </row>
    <row r="1278" s="1" customFormat="1" ht="19.5" customHeight="1" spans="1:5">
      <c r="A1278" s="119" t="s">
        <v>467</v>
      </c>
      <c r="B1278" s="133">
        <v>0.699784</v>
      </c>
      <c r="C1278" s="133">
        <v>0.699784</v>
      </c>
      <c r="D1278" s="133"/>
      <c r="E1278" s="133"/>
    </row>
    <row r="1279" s="1" customFormat="1" ht="19.5" customHeight="1" spans="1:5">
      <c r="A1279" s="119" t="s">
        <v>604</v>
      </c>
      <c r="B1279" s="133">
        <v>6.8166</v>
      </c>
      <c r="C1279" s="133"/>
      <c r="D1279" s="133">
        <v>6.8166</v>
      </c>
      <c r="E1279" s="133"/>
    </row>
    <row r="1280" s="1" customFormat="1" ht="19.5" customHeight="1" spans="1:5">
      <c r="A1280" s="119" t="s">
        <v>606</v>
      </c>
      <c r="B1280" s="133">
        <v>4.1538</v>
      </c>
      <c r="C1280" s="133"/>
      <c r="D1280" s="133">
        <v>4.1538</v>
      </c>
      <c r="E1280" s="133"/>
    </row>
    <row r="1281" s="1" customFormat="1" ht="19.5" customHeight="1" spans="1:5">
      <c r="A1281" s="117" t="s">
        <v>1118</v>
      </c>
      <c r="B1281" s="132">
        <v>227.034628</v>
      </c>
      <c r="C1281" s="132">
        <v>183.275939</v>
      </c>
      <c r="D1281" s="132">
        <v>28.707354</v>
      </c>
      <c r="E1281" s="132">
        <v>15.051335</v>
      </c>
    </row>
    <row r="1282" s="1" customFormat="1" ht="19.5" customHeight="1" spans="1:5">
      <c r="A1282" s="117" t="s">
        <v>1119</v>
      </c>
      <c r="B1282" s="132">
        <v>227.034628</v>
      </c>
      <c r="C1282" s="132">
        <v>183.275939</v>
      </c>
      <c r="D1282" s="132">
        <v>28.707354</v>
      </c>
      <c r="E1282" s="132">
        <v>15.051335</v>
      </c>
    </row>
    <row r="1283" s="1" customFormat="1" ht="19.5" customHeight="1" spans="1:5">
      <c r="A1283" s="119" t="s">
        <v>387</v>
      </c>
      <c r="B1283" s="133">
        <v>17.574583</v>
      </c>
      <c r="C1283" s="133">
        <v>17.574583</v>
      </c>
      <c r="D1283" s="133"/>
      <c r="E1283" s="133"/>
    </row>
    <row r="1284" s="1" customFormat="1" ht="19.5" customHeight="1" spans="1:5">
      <c r="A1284" s="119" t="s">
        <v>463</v>
      </c>
      <c r="B1284" s="133">
        <v>8.787291</v>
      </c>
      <c r="C1284" s="133">
        <v>8.787291</v>
      </c>
      <c r="D1284" s="133"/>
      <c r="E1284" s="133"/>
    </row>
    <row r="1285" s="1" customFormat="1" ht="19.5" customHeight="1" spans="1:5">
      <c r="A1285" s="119" t="s">
        <v>467</v>
      </c>
      <c r="B1285" s="133">
        <v>0.69108</v>
      </c>
      <c r="C1285" s="133">
        <v>0.69108</v>
      </c>
      <c r="D1285" s="133"/>
      <c r="E1285" s="133"/>
    </row>
    <row r="1286" s="1" customFormat="1" ht="19.5" customHeight="1" spans="1:5">
      <c r="A1286" s="119" t="s">
        <v>477</v>
      </c>
      <c r="B1286" s="133">
        <v>176.61032</v>
      </c>
      <c r="C1286" s="133">
        <v>156.222985</v>
      </c>
      <c r="D1286" s="133">
        <v>5.336</v>
      </c>
      <c r="E1286" s="133">
        <v>15.051335</v>
      </c>
    </row>
    <row r="1287" s="1" customFormat="1" ht="19.5" customHeight="1" spans="1:5">
      <c r="A1287" s="119" t="s">
        <v>604</v>
      </c>
      <c r="B1287" s="133">
        <v>14.224954</v>
      </c>
      <c r="C1287" s="133"/>
      <c r="D1287" s="133">
        <v>14.224954</v>
      </c>
      <c r="E1287" s="133"/>
    </row>
    <row r="1288" s="1" customFormat="1" ht="19.5" customHeight="1" spans="1:5">
      <c r="A1288" s="119" t="s">
        <v>606</v>
      </c>
      <c r="B1288" s="133">
        <v>9.1464</v>
      </c>
      <c r="C1288" s="133"/>
      <c r="D1288" s="133">
        <v>9.1464</v>
      </c>
      <c r="E1288" s="133"/>
    </row>
    <row r="1289" s="1" customFormat="1" ht="19.5" customHeight="1" spans="1:5">
      <c r="A1289" s="117" t="s">
        <v>1120</v>
      </c>
      <c r="B1289" s="132">
        <v>108.366517</v>
      </c>
      <c r="C1289" s="132">
        <v>85.650629</v>
      </c>
      <c r="D1289" s="132">
        <v>16.944392</v>
      </c>
      <c r="E1289" s="132">
        <v>5.771496</v>
      </c>
    </row>
    <row r="1290" s="1" customFormat="1" ht="19.5" customHeight="1" spans="1:5">
      <c r="A1290" s="117" t="s">
        <v>1121</v>
      </c>
      <c r="B1290" s="132">
        <v>108.366517</v>
      </c>
      <c r="C1290" s="132">
        <v>85.650629</v>
      </c>
      <c r="D1290" s="132">
        <v>16.944392</v>
      </c>
      <c r="E1290" s="132">
        <v>5.771496</v>
      </c>
    </row>
    <row r="1291" s="1" customFormat="1" ht="19.5" customHeight="1" spans="1:5">
      <c r="A1291" s="119" t="s">
        <v>326</v>
      </c>
      <c r="B1291" s="133">
        <v>84.226163</v>
      </c>
      <c r="C1291" s="133">
        <v>72.194667</v>
      </c>
      <c r="D1291" s="133">
        <v>6.26</v>
      </c>
      <c r="E1291" s="133">
        <v>5.771496</v>
      </c>
    </row>
    <row r="1292" s="1" customFormat="1" ht="19.5" customHeight="1" spans="1:5">
      <c r="A1292" s="119" t="s">
        <v>387</v>
      </c>
      <c r="B1292" s="133">
        <v>8.280592</v>
      </c>
      <c r="C1292" s="133">
        <v>8.280592</v>
      </c>
      <c r="D1292" s="133"/>
      <c r="E1292" s="133"/>
    </row>
    <row r="1293" s="1" customFormat="1" ht="19.5" customHeight="1" spans="1:5">
      <c r="A1293" s="119" t="s">
        <v>463</v>
      </c>
      <c r="B1293" s="133">
        <v>4.140296</v>
      </c>
      <c r="C1293" s="133">
        <v>4.140296</v>
      </c>
      <c r="D1293" s="133"/>
      <c r="E1293" s="133"/>
    </row>
    <row r="1294" s="1" customFormat="1" ht="19.5" customHeight="1" spans="1:5">
      <c r="A1294" s="119" t="s">
        <v>467</v>
      </c>
      <c r="B1294" s="133">
        <v>1.035074</v>
      </c>
      <c r="C1294" s="133">
        <v>1.035074</v>
      </c>
      <c r="D1294" s="133"/>
      <c r="E1294" s="133"/>
    </row>
    <row r="1295" s="1" customFormat="1" ht="19.5" customHeight="1" spans="1:5">
      <c r="A1295" s="119" t="s">
        <v>604</v>
      </c>
      <c r="B1295" s="133">
        <v>6.702792</v>
      </c>
      <c r="C1295" s="133"/>
      <c r="D1295" s="133">
        <v>6.702792</v>
      </c>
      <c r="E1295" s="133"/>
    </row>
    <row r="1296" s="1" customFormat="1" ht="19.5" customHeight="1" spans="1:5">
      <c r="A1296" s="119" t="s">
        <v>606</v>
      </c>
      <c r="B1296" s="133">
        <v>3.9816</v>
      </c>
      <c r="C1296" s="133"/>
      <c r="D1296" s="133">
        <v>3.9816</v>
      </c>
      <c r="E1296" s="133"/>
    </row>
    <row r="1297" s="1" customFormat="1" ht="19.5" customHeight="1" spans="1:5">
      <c r="A1297" s="117" t="s">
        <v>1122</v>
      </c>
      <c r="B1297" s="132">
        <v>230.805511</v>
      </c>
      <c r="C1297" s="132">
        <v>135.538588</v>
      </c>
      <c r="D1297" s="132">
        <v>80.655557</v>
      </c>
      <c r="E1297" s="132">
        <v>14.611366</v>
      </c>
    </row>
    <row r="1298" s="1" customFormat="1" ht="19.5" customHeight="1" spans="1:5">
      <c r="A1298" s="117" t="s">
        <v>1123</v>
      </c>
      <c r="B1298" s="132">
        <v>230.805511</v>
      </c>
      <c r="C1298" s="132">
        <v>135.538588</v>
      </c>
      <c r="D1298" s="132">
        <v>80.655557</v>
      </c>
      <c r="E1298" s="132">
        <v>14.611366</v>
      </c>
    </row>
    <row r="1299" s="1" customFormat="1" ht="19.5" customHeight="1" spans="1:5">
      <c r="A1299" s="119" t="s">
        <v>262</v>
      </c>
      <c r="B1299" s="133">
        <v>196.330755</v>
      </c>
      <c r="C1299" s="133">
        <v>117.003389</v>
      </c>
      <c r="D1299" s="133">
        <v>64.716</v>
      </c>
      <c r="E1299" s="133">
        <v>14.611366</v>
      </c>
    </row>
    <row r="1300" s="1" customFormat="1" ht="19.5" customHeight="1" spans="1:5">
      <c r="A1300" s="119" t="s">
        <v>387</v>
      </c>
      <c r="B1300" s="133">
        <v>11.992446</v>
      </c>
      <c r="C1300" s="133">
        <v>11.992446</v>
      </c>
      <c r="D1300" s="133"/>
      <c r="E1300" s="133"/>
    </row>
    <row r="1301" s="1" customFormat="1" ht="19.5" customHeight="1" spans="1:5">
      <c r="A1301" s="119" t="s">
        <v>463</v>
      </c>
      <c r="B1301" s="133">
        <v>5.996223</v>
      </c>
      <c r="C1301" s="133">
        <v>5.996223</v>
      </c>
      <c r="D1301" s="133"/>
      <c r="E1301" s="133"/>
    </row>
    <row r="1302" s="1" customFormat="1" ht="19.5" customHeight="1" spans="1:5">
      <c r="A1302" s="119" t="s">
        <v>467</v>
      </c>
      <c r="B1302" s="133">
        <v>0.54653</v>
      </c>
      <c r="C1302" s="133">
        <v>0.54653</v>
      </c>
      <c r="D1302" s="133"/>
      <c r="E1302" s="133"/>
    </row>
    <row r="1303" s="1" customFormat="1" ht="19.5" customHeight="1" spans="1:5">
      <c r="A1303" s="119" t="s">
        <v>604</v>
      </c>
      <c r="B1303" s="133">
        <v>9.708057</v>
      </c>
      <c r="C1303" s="133"/>
      <c r="D1303" s="133">
        <v>9.708057</v>
      </c>
      <c r="E1303" s="133"/>
    </row>
    <row r="1304" s="1" customFormat="1" ht="19.5" customHeight="1" spans="1:5">
      <c r="A1304" s="119" t="s">
        <v>606</v>
      </c>
      <c r="B1304" s="133">
        <v>6.2315</v>
      </c>
      <c r="C1304" s="133"/>
      <c r="D1304" s="133">
        <v>6.2315</v>
      </c>
      <c r="E1304" s="133"/>
    </row>
    <row r="1305" s="1" customFormat="1" ht="19.5" customHeight="1" spans="1:5">
      <c r="A1305" s="117" t="s">
        <v>1124</v>
      </c>
      <c r="B1305" s="132">
        <v>569.794997</v>
      </c>
      <c r="C1305" s="132">
        <v>420.548475</v>
      </c>
      <c r="D1305" s="132">
        <v>110.361372</v>
      </c>
      <c r="E1305" s="132">
        <v>38.88515</v>
      </c>
    </row>
    <row r="1306" s="1" customFormat="1" ht="19.5" customHeight="1" spans="1:5">
      <c r="A1306" s="117" t="s">
        <v>1125</v>
      </c>
      <c r="B1306" s="132">
        <v>425.33829</v>
      </c>
      <c r="C1306" s="132">
        <v>305.864732</v>
      </c>
      <c r="D1306" s="132">
        <v>88.601336</v>
      </c>
      <c r="E1306" s="132">
        <v>30.872222</v>
      </c>
    </row>
    <row r="1307" s="1" customFormat="1" ht="19.5" customHeight="1" spans="1:5">
      <c r="A1307" s="119" t="s">
        <v>236</v>
      </c>
      <c r="B1307" s="133">
        <v>344.689984</v>
      </c>
      <c r="C1307" s="133">
        <v>259.868862</v>
      </c>
      <c r="D1307" s="133">
        <v>53.9489</v>
      </c>
      <c r="E1307" s="133">
        <v>30.872222</v>
      </c>
    </row>
    <row r="1308" s="1" customFormat="1" ht="19.5" customHeight="1" spans="1:5">
      <c r="A1308" s="119" t="s">
        <v>387</v>
      </c>
      <c r="B1308" s="133">
        <v>27.480896</v>
      </c>
      <c r="C1308" s="133">
        <v>27.480896</v>
      </c>
      <c r="D1308" s="133"/>
      <c r="E1308" s="133"/>
    </row>
    <row r="1309" s="1" customFormat="1" ht="19.5" customHeight="1" spans="1:5">
      <c r="A1309" s="119" t="s">
        <v>463</v>
      </c>
      <c r="B1309" s="133">
        <v>13.740448</v>
      </c>
      <c r="C1309" s="133">
        <v>13.740448</v>
      </c>
      <c r="D1309" s="133"/>
      <c r="E1309" s="133"/>
    </row>
    <row r="1310" s="1" customFormat="1" ht="19.5" customHeight="1" spans="1:5">
      <c r="A1310" s="119" t="s">
        <v>467</v>
      </c>
      <c r="B1310" s="133">
        <v>4.774526</v>
      </c>
      <c r="C1310" s="133">
        <v>4.774526</v>
      </c>
      <c r="D1310" s="133"/>
      <c r="E1310" s="133"/>
    </row>
    <row r="1311" s="1" customFormat="1" ht="19.5" customHeight="1" spans="1:5">
      <c r="A1311" s="119" t="s">
        <v>604</v>
      </c>
      <c r="B1311" s="133">
        <v>22.249236</v>
      </c>
      <c r="C1311" s="133"/>
      <c r="D1311" s="133">
        <v>22.249236</v>
      </c>
      <c r="E1311" s="133"/>
    </row>
    <row r="1312" s="1" customFormat="1" ht="19.5" customHeight="1" spans="1:5">
      <c r="A1312" s="119" t="s">
        <v>606</v>
      </c>
      <c r="B1312" s="133">
        <v>12.4032</v>
      </c>
      <c r="C1312" s="133"/>
      <c r="D1312" s="133">
        <v>12.4032</v>
      </c>
      <c r="E1312" s="133"/>
    </row>
    <row r="1313" s="1" customFormat="1" ht="19.5" customHeight="1" spans="1:5">
      <c r="A1313" s="117" t="s">
        <v>1126</v>
      </c>
      <c r="B1313" s="132">
        <v>144.456707</v>
      </c>
      <c r="C1313" s="132">
        <v>114.683743</v>
      </c>
      <c r="D1313" s="132">
        <v>21.760036</v>
      </c>
      <c r="E1313" s="132">
        <v>8.012928</v>
      </c>
    </row>
    <row r="1314" s="1" customFormat="1" ht="19.5" customHeight="1" spans="1:5">
      <c r="A1314" s="119" t="s">
        <v>230</v>
      </c>
      <c r="B1314" s="133">
        <v>113.589479</v>
      </c>
      <c r="C1314" s="133">
        <v>97.142551</v>
      </c>
      <c r="D1314" s="133">
        <v>8.434</v>
      </c>
      <c r="E1314" s="133">
        <v>8.012928</v>
      </c>
    </row>
    <row r="1315" s="1" customFormat="1" ht="19.5" customHeight="1" spans="1:5">
      <c r="A1315" s="119" t="s">
        <v>387</v>
      </c>
      <c r="B1315" s="133">
        <v>10.585296</v>
      </c>
      <c r="C1315" s="133">
        <v>10.585296</v>
      </c>
      <c r="D1315" s="133"/>
      <c r="E1315" s="133"/>
    </row>
    <row r="1316" s="1" customFormat="1" ht="19.5" customHeight="1" spans="1:5">
      <c r="A1316" s="119" t="s">
        <v>463</v>
      </c>
      <c r="B1316" s="133">
        <v>5.292648</v>
      </c>
      <c r="C1316" s="133">
        <v>5.292648</v>
      </c>
      <c r="D1316" s="133"/>
      <c r="E1316" s="133"/>
    </row>
    <row r="1317" s="1" customFormat="1" ht="19.5" customHeight="1" spans="1:5">
      <c r="A1317" s="119" t="s">
        <v>467</v>
      </c>
      <c r="B1317" s="133">
        <v>1.663248</v>
      </c>
      <c r="C1317" s="133">
        <v>1.663248</v>
      </c>
      <c r="D1317" s="133"/>
      <c r="E1317" s="133"/>
    </row>
    <row r="1318" s="1" customFormat="1" ht="19.5" customHeight="1" spans="1:5">
      <c r="A1318" s="119" t="s">
        <v>604</v>
      </c>
      <c r="B1318" s="133">
        <v>8.569236</v>
      </c>
      <c r="C1318" s="133"/>
      <c r="D1318" s="133">
        <v>8.569236</v>
      </c>
      <c r="E1318" s="133"/>
    </row>
    <row r="1319" s="1" customFormat="1" ht="19.5" customHeight="1" spans="1:5">
      <c r="A1319" s="119" t="s">
        <v>606</v>
      </c>
      <c r="B1319" s="133">
        <v>4.7568</v>
      </c>
      <c r="C1319" s="133"/>
      <c r="D1319" s="133">
        <v>4.7568</v>
      </c>
      <c r="E1319" s="133"/>
    </row>
    <row r="1320" s="1" customFormat="1" ht="19.5" customHeight="1" spans="1:5">
      <c r="A1320" s="117" t="s">
        <v>1127</v>
      </c>
      <c r="B1320" s="132">
        <v>236.48</v>
      </c>
      <c r="C1320" s="132">
        <v>149.12</v>
      </c>
      <c r="D1320" s="132">
        <v>87.36</v>
      </c>
      <c r="E1320" s="132"/>
    </row>
    <row r="1321" s="1" customFormat="1" ht="19.5" customHeight="1" spans="1:5">
      <c r="A1321" s="117" t="s">
        <v>1128</v>
      </c>
      <c r="B1321" s="132">
        <v>87.36</v>
      </c>
      <c r="C1321" s="132"/>
      <c r="D1321" s="132">
        <v>87.36</v>
      </c>
      <c r="E1321" s="132"/>
    </row>
    <row r="1322" s="1" customFormat="1" ht="19.5" customHeight="1" spans="1:5">
      <c r="A1322" s="119" t="s">
        <v>146</v>
      </c>
      <c r="B1322" s="133">
        <v>87.36</v>
      </c>
      <c r="C1322" s="133"/>
      <c r="D1322" s="133">
        <v>87.36</v>
      </c>
      <c r="E1322" s="133"/>
    </row>
    <row r="1323" s="1" customFormat="1" ht="19.5" customHeight="1" spans="1:5">
      <c r="A1323" s="117" t="s">
        <v>1129</v>
      </c>
      <c r="B1323" s="132">
        <v>149.12</v>
      </c>
      <c r="C1323" s="132">
        <v>149.12</v>
      </c>
      <c r="D1323" s="132"/>
      <c r="E1323" s="132"/>
    </row>
    <row r="1324" s="1" customFormat="1" ht="19.5" customHeight="1" spans="1:5">
      <c r="A1324" s="119" t="s">
        <v>506</v>
      </c>
      <c r="B1324" s="133">
        <v>149.12</v>
      </c>
      <c r="C1324" s="133">
        <v>149.12</v>
      </c>
      <c r="D1324" s="133"/>
      <c r="E1324" s="133"/>
    </row>
  </sheetData>
  <sheetProtection formatCells="0" formatColumns="0" formatRows="0" insertRows="0" insertColumns="0" insertHyperlinks="0" deleteColumns="0" deleteRows="0" sort="0" autoFilter="0" pivotTables="0"/>
  <autoFilter ref="A1:E1324"/>
  <mergeCells count="3">
    <mergeCell ref="A1:E1"/>
    <mergeCell ref="B3:E3"/>
    <mergeCell ref="A3:A4"/>
  </mergeCells>
  <pageMargins left="0.75" right="0.75" top="1" bottom="1" header="0.5" footer="0.5"/>
  <pageSetup paperSize="1" orientation="portrait"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08"/>
  <sheetViews>
    <sheetView topLeftCell="B1" workbookViewId="0">
      <selection activeCell="G61" sqref="G61"/>
    </sheetView>
  </sheetViews>
  <sheetFormatPr defaultColWidth="9.14166666666667" defaultRowHeight="12.75" customHeight="1" outlineLevelCol="7"/>
  <cols>
    <col min="1" max="1" width="23.7166666666667" style="1" customWidth="1"/>
    <col min="2" max="2" width="26.575" style="1" customWidth="1"/>
    <col min="3" max="3" width="46.7166666666667" style="1" customWidth="1"/>
    <col min="4" max="4" width="16.85" style="1" customWidth="1"/>
    <col min="5" max="5" width="17.1416666666667" style="1" customWidth="1"/>
    <col min="6" max="6" width="23.85" style="1" customWidth="1"/>
    <col min="7" max="7" width="19.775" style="1" customWidth="1"/>
    <col min="8" max="8" width="17.5583333333333" style="1" customWidth="1"/>
    <col min="9" max="9" width="9.14166666666667" style="1" customWidth="1"/>
    <col min="10" max="16383" width="9.14166666666667" style="5"/>
  </cols>
  <sheetData>
    <row r="1" s="1" customFormat="1" ht="58" customHeight="1" spans="1:8">
      <c r="A1" s="112" t="s">
        <v>1130</v>
      </c>
      <c r="B1" s="113"/>
      <c r="C1" s="113"/>
      <c r="D1" s="113"/>
      <c r="E1" s="113"/>
      <c r="F1" s="113"/>
      <c r="G1" s="113"/>
      <c r="H1" s="113"/>
    </row>
    <row r="2" s="1" customFormat="1" ht="17.25" customHeight="1" spans="1:8">
      <c r="A2" s="114" t="s">
        <v>1</v>
      </c>
      <c r="B2" s="114"/>
      <c r="C2" s="114"/>
      <c r="D2" s="114"/>
      <c r="E2" s="114"/>
      <c r="F2" s="114"/>
      <c r="G2" s="114"/>
      <c r="H2" s="114"/>
    </row>
    <row r="3" s="1" customFormat="1" ht="36" customHeight="1" spans="1:8">
      <c r="A3" s="115" t="s">
        <v>1131</v>
      </c>
      <c r="B3" s="115" t="s">
        <v>1132</v>
      </c>
      <c r="C3" s="115" t="s">
        <v>1133</v>
      </c>
      <c r="D3" s="113" t="s">
        <v>113</v>
      </c>
      <c r="E3" s="113"/>
      <c r="F3" s="113"/>
      <c r="G3" s="113"/>
      <c r="H3" s="116"/>
    </row>
    <row r="4" s="1" customFormat="1" ht="30.75" customHeight="1" spans="1:8">
      <c r="A4" s="115"/>
      <c r="B4" s="115"/>
      <c r="C4" s="115"/>
      <c r="D4" s="115" t="s">
        <v>875</v>
      </c>
      <c r="E4" s="115" t="s">
        <v>1134</v>
      </c>
      <c r="F4" s="115" t="s">
        <v>1135</v>
      </c>
      <c r="G4" s="115" t="s">
        <v>1136</v>
      </c>
      <c r="H4" s="115" t="s">
        <v>1137</v>
      </c>
    </row>
    <row r="5" s="1" customFormat="1" ht="22.5" customHeight="1" spans="1:8">
      <c r="A5" s="117" t="s">
        <v>117</v>
      </c>
      <c r="B5" s="117" t="s">
        <v>117</v>
      </c>
      <c r="C5" s="117" t="s">
        <v>118</v>
      </c>
      <c r="D5" s="118">
        <v>82945.5</v>
      </c>
      <c r="E5" s="118">
        <v>75405.5</v>
      </c>
      <c r="F5" s="118">
        <v>7540</v>
      </c>
      <c r="G5" s="118"/>
      <c r="H5" s="118"/>
    </row>
    <row r="6" s="1" customFormat="1" ht="22.5" customHeight="1" spans="1:8">
      <c r="A6" s="117"/>
      <c r="B6" s="117"/>
      <c r="C6" s="117" t="s">
        <v>877</v>
      </c>
      <c r="D6" s="118"/>
      <c r="E6" s="118">
        <v>1052</v>
      </c>
      <c r="F6" s="118"/>
      <c r="G6" s="118"/>
      <c r="H6" s="118"/>
    </row>
    <row r="7" s="1" customFormat="1" ht="22.5" customHeight="1" spans="1:8">
      <c r="A7" s="117"/>
      <c r="B7" s="117"/>
      <c r="C7" s="117" t="s">
        <v>878</v>
      </c>
      <c r="D7" s="118"/>
      <c r="E7" s="118">
        <v>81</v>
      </c>
      <c r="F7" s="118"/>
      <c r="G7" s="118"/>
      <c r="H7" s="118"/>
    </row>
    <row r="8" s="1" customFormat="1" ht="22.5" customHeight="1" spans="1:8">
      <c r="A8" s="119" t="s">
        <v>1138</v>
      </c>
      <c r="B8" s="119" t="s">
        <v>1139</v>
      </c>
      <c r="C8" s="119" t="s">
        <v>1140</v>
      </c>
      <c r="D8" s="120">
        <v>81</v>
      </c>
      <c r="E8" s="120">
        <v>81</v>
      </c>
      <c r="F8" s="120"/>
      <c r="G8" s="118"/>
      <c r="H8" s="120"/>
    </row>
    <row r="9" s="1" customFormat="1" ht="22.5" customHeight="1" spans="1:8">
      <c r="A9" s="117"/>
      <c r="B9" s="117"/>
      <c r="C9" s="117" t="s">
        <v>879</v>
      </c>
      <c r="D9" s="118"/>
      <c r="E9" s="118">
        <v>40</v>
      </c>
      <c r="F9" s="118"/>
      <c r="G9" s="118"/>
      <c r="H9" s="118"/>
    </row>
    <row r="10" s="1" customFormat="1" ht="22.5" customHeight="1" spans="1:8">
      <c r="A10" s="119" t="s">
        <v>1141</v>
      </c>
      <c r="B10" s="119" t="s">
        <v>1142</v>
      </c>
      <c r="C10" s="119" t="s">
        <v>1143</v>
      </c>
      <c r="D10" s="120">
        <v>40</v>
      </c>
      <c r="E10" s="120">
        <v>40</v>
      </c>
      <c r="F10" s="120"/>
      <c r="G10" s="118"/>
      <c r="H10" s="120"/>
    </row>
    <row r="11" s="1" customFormat="1" ht="22.5" customHeight="1" spans="1:8">
      <c r="A11" s="117"/>
      <c r="B11" s="117"/>
      <c r="C11" s="117" t="s">
        <v>880</v>
      </c>
      <c r="D11" s="118"/>
      <c r="E11" s="118">
        <v>505</v>
      </c>
      <c r="F11" s="118"/>
      <c r="G11" s="118"/>
      <c r="H11" s="118"/>
    </row>
    <row r="12" s="1" customFormat="1" ht="22.5" customHeight="1" spans="1:8">
      <c r="A12" s="119" t="s">
        <v>1144</v>
      </c>
      <c r="B12" s="119" t="s">
        <v>1145</v>
      </c>
      <c r="C12" s="119" t="s">
        <v>1146</v>
      </c>
      <c r="D12" s="120">
        <v>235</v>
      </c>
      <c r="E12" s="120">
        <v>235</v>
      </c>
      <c r="F12" s="120"/>
      <c r="G12" s="118"/>
      <c r="H12" s="120"/>
    </row>
    <row r="13" s="1" customFormat="1" ht="22.5" customHeight="1" spans="1:8">
      <c r="A13" s="119" t="s">
        <v>1144</v>
      </c>
      <c r="B13" s="119" t="s">
        <v>1145</v>
      </c>
      <c r="C13" s="119" t="s">
        <v>1147</v>
      </c>
      <c r="D13" s="120">
        <v>270</v>
      </c>
      <c r="E13" s="120">
        <v>270</v>
      </c>
      <c r="F13" s="120"/>
      <c r="G13" s="118"/>
      <c r="H13" s="120"/>
    </row>
    <row r="14" s="1" customFormat="1" ht="22.5" customHeight="1" spans="1:8">
      <c r="A14" s="117"/>
      <c r="B14" s="117"/>
      <c r="C14" s="117" t="s">
        <v>881</v>
      </c>
      <c r="D14" s="118"/>
      <c r="E14" s="118">
        <v>79</v>
      </c>
      <c r="F14" s="118"/>
      <c r="G14" s="118"/>
      <c r="H14" s="118"/>
    </row>
    <row r="15" s="1" customFormat="1" ht="22.5" customHeight="1" spans="1:8">
      <c r="A15" s="119" t="s">
        <v>1148</v>
      </c>
      <c r="B15" s="119" t="s">
        <v>1149</v>
      </c>
      <c r="C15" s="119" t="s">
        <v>1150</v>
      </c>
      <c r="D15" s="120">
        <v>26</v>
      </c>
      <c r="E15" s="120">
        <v>26</v>
      </c>
      <c r="F15" s="120"/>
      <c r="G15" s="118"/>
      <c r="H15" s="120"/>
    </row>
    <row r="16" s="1" customFormat="1" ht="22.5" customHeight="1" spans="1:8">
      <c r="A16" s="119" t="s">
        <v>1148</v>
      </c>
      <c r="B16" s="119" t="s">
        <v>1149</v>
      </c>
      <c r="C16" s="119" t="s">
        <v>1151</v>
      </c>
      <c r="D16" s="120">
        <v>53</v>
      </c>
      <c r="E16" s="120">
        <v>53</v>
      </c>
      <c r="F16" s="120"/>
      <c r="G16" s="118"/>
      <c r="H16" s="120"/>
    </row>
    <row r="17" s="1" customFormat="1" ht="22.5" customHeight="1" spans="1:8">
      <c r="A17" s="117"/>
      <c r="B17" s="117"/>
      <c r="C17" s="117" t="s">
        <v>882</v>
      </c>
      <c r="D17" s="118"/>
      <c r="E17" s="118">
        <v>20</v>
      </c>
      <c r="F17" s="118"/>
      <c r="G17" s="118"/>
      <c r="H17" s="118"/>
    </row>
    <row r="18" s="1" customFormat="1" ht="22.5" customHeight="1" spans="1:8">
      <c r="A18" s="119" t="s">
        <v>1152</v>
      </c>
      <c r="B18" s="119" t="s">
        <v>1153</v>
      </c>
      <c r="C18" s="119" t="s">
        <v>1154</v>
      </c>
      <c r="D18" s="120">
        <v>20</v>
      </c>
      <c r="E18" s="120">
        <v>20</v>
      </c>
      <c r="F18" s="120"/>
      <c r="G18" s="118"/>
      <c r="H18" s="120"/>
    </row>
    <row r="19" s="1" customFormat="1" ht="22.5" customHeight="1" spans="1:8">
      <c r="A19" s="117"/>
      <c r="B19" s="117"/>
      <c r="C19" s="117" t="s">
        <v>883</v>
      </c>
      <c r="D19" s="118"/>
      <c r="E19" s="118">
        <v>70</v>
      </c>
      <c r="F19" s="118"/>
      <c r="G19" s="118"/>
      <c r="H19" s="118"/>
    </row>
    <row r="20" s="1" customFormat="1" ht="22.5" customHeight="1" spans="1:8">
      <c r="A20" s="119" t="s">
        <v>1148</v>
      </c>
      <c r="B20" s="119" t="s">
        <v>1149</v>
      </c>
      <c r="C20" s="119" t="s">
        <v>1155</v>
      </c>
      <c r="D20" s="120">
        <v>70</v>
      </c>
      <c r="E20" s="120">
        <v>70</v>
      </c>
      <c r="F20" s="120"/>
      <c r="G20" s="118"/>
      <c r="H20" s="120"/>
    </row>
    <row r="21" s="1" customFormat="1" ht="22.5" customHeight="1" spans="1:8">
      <c r="A21" s="117"/>
      <c r="B21" s="117"/>
      <c r="C21" s="117" t="s">
        <v>884</v>
      </c>
      <c r="D21" s="118"/>
      <c r="E21" s="118">
        <v>257</v>
      </c>
      <c r="F21" s="118"/>
      <c r="G21" s="118"/>
      <c r="H21" s="118"/>
    </row>
    <row r="22" s="1" customFormat="1" ht="22.5" customHeight="1" spans="1:8">
      <c r="A22" s="119" t="s">
        <v>1152</v>
      </c>
      <c r="B22" s="119" t="s">
        <v>1153</v>
      </c>
      <c r="C22" s="119" t="s">
        <v>1156</v>
      </c>
      <c r="D22" s="120">
        <v>107</v>
      </c>
      <c r="E22" s="120">
        <v>107</v>
      </c>
      <c r="F22" s="120"/>
      <c r="G22" s="118"/>
      <c r="H22" s="120"/>
    </row>
    <row r="23" s="1" customFormat="1" ht="22.5" customHeight="1" spans="1:8">
      <c r="A23" s="119" t="s">
        <v>1157</v>
      </c>
      <c r="B23" s="119" t="s">
        <v>1158</v>
      </c>
      <c r="C23" s="119" t="s">
        <v>1159</v>
      </c>
      <c r="D23" s="120">
        <v>100</v>
      </c>
      <c r="E23" s="120">
        <v>100</v>
      </c>
      <c r="F23" s="120"/>
      <c r="G23" s="118"/>
      <c r="H23" s="120"/>
    </row>
    <row r="24" s="1" customFormat="1" ht="22.5" customHeight="1" spans="1:8">
      <c r="A24" s="119" t="s">
        <v>1160</v>
      </c>
      <c r="B24" s="119" t="s">
        <v>1161</v>
      </c>
      <c r="C24" s="119" t="s">
        <v>1162</v>
      </c>
      <c r="D24" s="120">
        <v>50</v>
      </c>
      <c r="E24" s="120">
        <v>50</v>
      </c>
      <c r="F24" s="120"/>
      <c r="G24" s="118"/>
      <c r="H24" s="120"/>
    </row>
    <row r="25" s="1" customFormat="1" ht="22.5" customHeight="1" spans="1:8">
      <c r="A25" s="117"/>
      <c r="B25" s="117"/>
      <c r="C25" s="117" t="s">
        <v>885</v>
      </c>
      <c r="D25" s="118"/>
      <c r="E25" s="118">
        <v>84</v>
      </c>
      <c r="F25" s="118"/>
      <c r="G25" s="118"/>
      <c r="H25" s="118"/>
    </row>
    <row r="26" s="1" customFormat="1" ht="22.5" customHeight="1" spans="1:8">
      <c r="A26" s="117"/>
      <c r="B26" s="117"/>
      <c r="C26" s="117" t="s">
        <v>886</v>
      </c>
      <c r="D26" s="118"/>
      <c r="E26" s="118">
        <v>84</v>
      </c>
      <c r="F26" s="118"/>
      <c r="G26" s="118"/>
      <c r="H26" s="118"/>
    </row>
    <row r="27" s="1" customFormat="1" ht="22.5" customHeight="1" spans="1:8">
      <c r="A27" s="119" t="s">
        <v>1163</v>
      </c>
      <c r="B27" s="119" t="s">
        <v>1164</v>
      </c>
      <c r="C27" s="119" t="s">
        <v>1165</v>
      </c>
      <c r="D27" s="120">
        <v>4.5</v>
      </c>
      <c r="E27" s="120">
        <v>4.5</v>
      </c>
      <c r="F27" s="120"/>
      <c r="G27" s="118"/>
      <c r="H27" s="120"/>
    </row>
    <row r="28" s="1" customFormat="1" ht="22.5" customHeight="1" spans="1:8">
      <c r="A28" s="119" t="s">
        <v>1163</v>
      </c>
      <c r="B28" s="119" t="s">
        <v>1164</v>
      </c>
      <c r="C28" s="119" t="s">
        <v>1166</v>
      </c>
      <c r="D28" s="120">
        <v>9</v>
      </c>
      <c r="E28" s="120">
        <v>9</v>
      </c>
      <c r="F28" s="120"/>
      <c r="G28" s="118"/>
      <c r="H28" s="120"/>
    </row>
    <row r="29" s="1" customFormat="1" ht="22.5" customHeight="1" spans="1:8">
      <c r="A29" s="119" t="s">
        <v>1163</v>
      </c>
      <c r="B29" s="119" t="s">
        <v>1164</v>
      </c>
      <c r="C29" s="119" t="s">
        <v>1167</v>
      </c>
      <c r="D29" s="120">
        <v>13.5</v>
      </c>
      <c r="E29" s="120">
        <v>13.5</v>
      </c>
      <c r="F29" s="120"/>
      <c r="G29" s="118"/>
      <c r="H29" s="120"/>
    </row>
    <row r="30" s="1" customFormat="1" ht="22.5" customHeight="1" spans="1:8">
      <c r="A30" s="119" t="s">
        <v>1168</v>
      </c>
      <c r="B30" s="119" t="s">
        <v>1169</v>
      </c>
      <c r="C30" s="119" t="s">
        <v>1170</v>
      </c>
      <c r="D30" s="120">
        <v>18</v>
      </c>
      <c r="E30" s="120">
        <v>18</v>
      </c>
      <c r="F30" s="120"/>
      <c r="G30" s="118"/>
      <c r="H30" s="120"/>
    </row>
    <row r="31" s="1" customFormat="1" ht="22.5" customHeight="1" spans="1:8">
      <c r="A31" s="119" t="s">
        <v>1171</v>
      </c>
      <c r="B31" s="119" t="s">
        <v>1172</v>
      </c>
      <c r="C31" s="119" t="s">
        <v>1173</v>
      </c>
      <c r="D31" s="120">
        <v>12</v>
      </c>
      <c r="E31" s="120">
        <v>12</v>
      </c>
      <c r="F31" s="120"/>
      <c r="G31" s="118"/>
      <c r="H31" s="120"/>
    </row>
    <row r="32" s="1" customFormat="1" ht="22.5" customHeight="1" spans="1:8">
      <c r="A32" s="119" t="s">
        <v>1174</v>
      </c>
      <c r="B32" s="119" t="s">
        <v>1175</v>
      </c>
      <c r="C32" s="119" t="s">
        <v>1176</v>
      </c>
      <c r="D32" s="120">
        <v>27</v>
      </c>
      <c r="E32" s="120">
        <v>27</v>
      </c>
      <c r="F32" s="120"/>
      <c r="G32" s="118"/>
      <c r="H32" s="120"/>
    </row>
    <row r="33" s="1" customFormat="1" ht="22.5" customHeight="1" spans="1:8">
      <c r="A33" s="117"/>
      <c r="B33" s="117"/>
      <c r="C33" s="117" t="s">
        <v>887</v>
      </c>
      <c r="D33" s="118"/>
      <c r="E33" s="118">
        <v>493</v>
      </c>
      <c r="F33" s="118"/>
      <c r="G33" s="118"/>
      <c r="H33" s="118"/>
    </row>
    <row r="34" s="1" customFormat="1" ht="22.5" customHeight="1" spans="1:8">
      <c r="A34" s="117"/>
      <c r="B34" s="117"/>
      <c r="C34" s="117" t="s">
        <v>888</v>
      </c>
      <c r="D34" s="118"/>
      <c r="E34" s="118">
        <v>493</v>
      </c>
      <c r="F34" s="118"/>
      <c r="G34" s="118"/>
      <c r="H34" s="118"/>
    </row>
    <row r="35" s="1" customFormat="1" ht="22.5" customHeight="1" spans="1:8">
      <c r="A35" s="119" t="s">
        <v>1177</v>
      </c>
      <c r="B35" s="119" t="s">
        <v>1178</v>
      </c>
      <c r="C35" s="119" t="s">
        <v>1179</v>
      </c>
      <c r="D35" s="120">
        <v>40</v>
      </c>
      <c r="E35" s="120">
        <v>40</v>
      </c>
      <c r="F35" s="120"/>
      <c r="G35" s="118"/>
      <c r="H35" s="120"/>
    </row>
    <row r="36" s="1" customFormat="1" ht="22.5" customHeight="1" spans="1:8">
      <c r="A36" s="119" t="s">
        <v>1177</v>
      </c>
      <c r="B36" s="119" t="s">
        <v>1178</v>
      </c>
      <c r="C36" s="119" t="s">
        <v>1180</v>
      </c>
      <c r="D36" s="120">
        <v>15</v>
      </c>
      <c r="E36" s="120">
        <v>15</v>
      </c>
      <c r="F36" s="120"/>
      <c r="G36" s="118"/>
      <c r="H36" s="120"/>
    </row>
    <row r="37" s="1" customFormat="1" ht="22.5" customHeight="1" spans="1:8">
      <c r="A37" s="119" t="s">
        <v>1177</v>
      </c>
      <c r="B37" s="119" t="s">
        <v>1178</v>
      </c>
      <c r="C37" s="119" t="s">
        <v>1181</v>
      </c>
      <c r="D37" s="120">
        <v>8</v>
      </c>
      <c r="E37" s="120">
        <v>8</v>
      </c>
      <c r="F37" s="120"/>
      <c r="G37" s="118"/>
      <c r="H37" s="120"/>
    </row>
    <row r="38" s="1" customFormat="1" ht="22.5" customHeight="1" spans="1:8">
      <c r="A38" s="119" t="s">
        <v>1177</v>
      </c>
      <c r="B38" s="119" t="s">
        <v>1178</v>
      </c>
      <c r="C38" s="119" t="s">
        <v>1182</v>
      </c>
      <c r="D38" s="120">
        <v>20</v>
      </c>
      <c r="E38" s="120">
        <v>20</v>
      </c>
      <c r="F38" s="120"/>
      <c r="G38" s="118"/>
      <c r="H38" s="120"/>
    </row>
    <row r="39" s="1" customFormat="1" ht="22.5" customHeight="1" spans="1:8">
      <c r="A39" s="119" t="s">
        <v>1177</v>
      </c>
      <c r="B39" s="119" t="s">
        <v>1178</v>
      </c>
      <c r="C39" s="119" t="s">
        <v>1183</v>
      </c>
      <c r="D39" s="120">
        <v>10</v>
      </c>
      <c r="E39" s="120">
        <v>10</v>
      </c>
      <c r="F39" s="120"/>
      <c r="G39" s="118"/>
      <c r="H39" s="120"/>
    </row>
    <row r="40" s="1" customFormat="1" ht="22.5" customHeight="1" spans="1:8">
      <c r="A40" s="119" t="s">
        <v>1184</v>
      </c>
      <c r="B40" s="119" t="s">
        <v>1185</v>
      </c>
      <c r="C40" s="119" t="s">
        <v>1186</v>
      </c>
      <c r="D40" s="120">
        <v>400</v>
      </c>
      <c r="E40" s="120">
        <v>400</v>
      </c>
      <c r="F40" s="120"/>
      <c r="G40" s="118"/>
      <c r="H40" s="120"/>
    </row>
    <row r="41" s="1" customFormat="1" ht="22.5" customHeight="1" spans="1:8">
      <c r="A41" s="117"/>
      <c r="B41" s="117"/>
      <c r="C41" s="117" t="s">
        <v>889</v>
      </c>
      <c r="D41" s="118"/>
      <c r="E41" s="118">
        <v>70</v>
      </c>
      <c r="F41" s="118"/>
      <c r="G41" s="118"/>
      <c r="H41" s="118"/>
    </row>
    <row r="42" s="1" customFormat="1" ht="22.5" customHeight="1" spans="1:8">
      <c r="A42" s="117"/>
      <c r="B42" s="117"/>
      <c r="C42" s="117" t="s">
        <v>890</v>
      </c>
      <c r="D42" s="118"/>
      <c r="E42" s="118">
        <v>70</v>
      </c>
      <c r="F42" s="118"/>
      <c r="G42" s="118"/>
      <c r="H42" s="118"/>
    </row>
    <row r="43" s="1" customFormat="1" ht="22.5" customHeight="1" spans="1:8">
      <c r="A43" s="119" t="s">
        <v>1187</v>
      </c>
      <c r="B43" s="119" t="s">
        <v>1188</v>
      </c>
      <c r="C43" s="119" t="s">
        <v>1189</v>
      </c>
      <c r="D43" s="120">
        <v>20</v>
      </c>
      <c r="E43" s="120">
        <v>20</v>
      </c>
      <c r="F43" s="120"/>
      <c r="G43" s="118"/>
      <c r="H43" s="120"/>
    </row>
    <row r="44" s="1" customFormat="1" ht="22.5" customHeight="1" spans="1:8">
      <c r="A44" s="119" t="s">
        <v>1187</v>
      </c>
      <c r="B44" s="119" t="s">
        <v>1188</v>
      </c>
      <c r="C44" s="119" t="s">
        <v>1165</v>
      </c>
      <c r="D44" s="120">
        <v>4.5</v>
      </c>
      <c r="E44" s="120">
        <v>4.5</v>
      </c>
      <c r="F44" s="120"/>
      <c r="G44" s="118"/>
      <c r="H44" s="120"/>
    </row>
    <row r="45" s="1" customFormat="1" ht="22.5" customHeight="1" spans="1:8">
      <c r="A45" s="119" t="s">
        <v>1187</v>
      </c>
      <c r="B45" s="119" t="s">
        <v>1188</v>
      </c>
      <c r="C45" s="119" t="s">
        <v>1190</v>
      </c>
      <c r="D45" s="120">
        <v>5</v>
      </c>
      <c r="E45" s="120">
        <v>5</v>
      </c>
      <c r="F45" s="120"/>
      <c r="G45" s="118"/>
      <c r="H45" s="120"/>
    </row>
    <row r="46" s="1" customFormat="1" ht="22.5" customHeight="1" spans="1:8">
      <c r="A46" s="119" t="s">
        <v>1187</v>
      </c>
      <c r="B46" s="119" t="s">
        <v>1188</v>
      </c>
      <c r="C46" s="119" t="s">
        <v>1191</v>
      </c>
      <c r="D46" s="120">
        <v>13.5</v>
      </c>
      <c r="E46" s="120">
        <v>13.5</v>
      </c>
      <c r="F46" s="120"/>
      <c r="G46" s="118"/>
      <c r="H46" s="120"/>
    </row>
    <row r="47" s="1" customFormat="1" ht="22.5" customHeight="1" spans="1:8">
      <c r="A47" s="119" t="s">
        <v>1192</v>
      </c>
      <c r="B47" s="119" t="s">
        <v>1193</v>
      </c>
      <c r="C47" s="119" t="s">
        <v>1194</v>
      </c>
      <c r="D47" s="120">
        <v>18</v>
      </c>
      <c r="E47" s="120">
        <v>18</v>
      </c>
      <c r="F47" s="120"/>
      <c r="G47" s="118"/>
      <c r="H47" s="120"/>
    </row>
    <row r="48" s="1" customFormat="1" ht="22.5" customHeight="1" spans="1:8">
      <c r="A48" s="119" t="s">
        <v>1195</v>
      </c>
      <c r="B48" s="119" t="s">
        <v>1196</v>
      </c>
      <c r="C48" s="119" t="s">
        <v>1197</v>
      </c>
      <c r="D48" s="120">
        <v>9</v>
      </c>
      <c r="E48" s="120">
        <v>9</v>
      </c>
      <c r="F48" s="120"/>
      <c r="G48" s="118"/>
      <c r="H48" s="120"/>
    </row>
    <row r="49" s="1" customFormat="1" ht="22.5" customHeight="1" spans="1:8">
      <c r="A49" s="117"/>
      <c r="B49" s="117"/>
      <c r="C49" s="117" t="s">
        <v>891</v>
      </c>
      <c r="D49" s="118"/>
      <c r="E49" s="118">
        <v>142</v>
      </c>
      <c r="F49" s="118">
        <v>80</v>
      </c>
      <c r="G49" s="118"/>
      <c r="H49" s="118"/>
    </row>
    <row r="50" s="1" customFormat="1" ht="22.5" customHeight="1" spans="1:8">
      <c r="A50" s="117"/>
      <c r="B50" s="117"/>
      <c r="C50" s="117" t="s">
        <v>892</v>
      </c>
      <c r="D50" s="118"/>
      <c r="E50" s="118">
        <v>142</v>
      </c>
      <c r="F50" s="118">
        <v>80</v>
      </c>
      <c r="G50" s="118"/>
      <c r="H50" s="118"/>
    </row>
    <row r="51" s="1" customFormat="1" ht="22.5" customHeight="1" spans="1:8">
      <c r="A51" s="119" t="s">
        <v>1198</v>
      </c>
      <c r="B51" s="119" t="s">
        <v>1199</v>
      </c>
      <c r="C51" s="119" t="s">
        <v>1200</v>
      </c>
      <c r="D51" s="120">
        <v>80</v>
      </c>
      <c r="E51" s="120"/>
      <c r="F51" s="120">
        <v>80</v>
      </c>
      <c r="G51" s="118"/>
      <c r="H51" s="120"/>
    </row>
    <row r="52" s="1" customFormat="1" ht="22.5" customHeight="1" spans="1:8">
      <c r="A52" s="119" t="s">
        <v>1201</v>
      </c>
      <c r="B52" s="119" t="s">
        <v>1202</v>
      </c>
      <c r="C52" s="119" t="s">
        <v>1203</v>
      </c>
      <c r="D52" s="120">
        <v>82</v>
      </c>
      <c r="E52" s="120">
        <v>82</v>
      </c>
      <c r="F52" s="120"/>
      <c r="G52" s="118"/>
      <c r="H52" s="120"/>
    </row>
    <row r="53" s="1" customFormat="1" ht="22.5" customHeight="1" spans="1:8">
      <c r="A53" s="119" t="s">
        <v>1204</v>
      </c>
      <c r="B53" s="119" t="s">
        <v>1205</v>
      </c>
      <c r="C53" s="119" t="s">
        <v>1206</v>
      </c>
      <c r="D53" s="120">
        <v>60</v>
      </c>
      <c r="E53" s="120">
        <v>60</v>
      </c>
      <c r="F53" s="120"/>
      <c r="G53" s="118"/>
      <c r="H53" s="120"/>
    </row>
    <row r="54" s="1" customFormat="1" ht="22.5" customHeight="1" spans="1:8">
      <c r="A54" s="117"/>
      <c r="B54" s="117"/>
      <c r="C54" s="117" t="s">
        <v>894</v>
      </c>
      <c r="D54" s="118"/>
      <c r="E54" s="118">
        <v>215</v>
      </c>
      <c r="F54" s="118"/>
      <c r="G54" s="118"/>
      <c r="H54" s="118"/>
    </row>
    <row r="55" s="1" customFormat="1" ht="22.5" customHeight="1" spans="1:8">
      <c r="A55" s="117"/>
      <c r="B55" s="117"/>
      <c r="C55" s="117" t="s">
        <v>895</v>
      </c>
      <c r="D55" s="118"/>
      <c r="E55" s="118">
        <v>207</v>
      </c>
      <c r="F55" s="118"/>
      <c r="G55" s="118"/>
      <c r="H55" s="118"/>
    </row>
    <row r="56" s="1" customFormat="1" ht="22.5" customHeight="1" spans="1:8">
      <c r="A56" s="119" t="s">
        <v>1207</v>
      </c>
      <c r="B56" s="119" t="s">
        <v>1208</v>
      </c>
      <c r="C56" s="119" t="s">
        <v>1209</v>
      </c>
      <c r="D56" s="120">
        <v>100</v>
      </c>
      <c r="E56" s="120">
        <v>100</v>
      </c>
      <c r="F56" s="120"/>
      <c r="G56" s="118"/>
      <c r="H56" s="120"/>
    </row>
    <row r="57" s="1" customFormat="1" ht="22.5" customHeight="1" spans="1:8">
      <c r="A57" s="119" t="s">
        <v>1210</v>
      </c>
      <c r="B57" s="119" t="s">
        <v>1211</v>
      </c>
      <c r="C57" s="119" t="s">
        <v>1212</v>
      </c>
      <c r="D57" s="120">
        <v>57</v>
      </c>
      <c r="E57" s="120">
        <v>57</v>
      </c>
      <c r="F57" s="120"/>
      <c r="G57" s="118"/>
      <c r="H57" s="120"/>
    </row>
    <row r="58" s="1" customFormat="1" ht="22.5" customHeight="1" spans="1:8">
      <c r="A58" s="119" t="s">
        <v>1213</v>
      </c>
      <c r="B58" s="119" t="s">
        <v>1214</v>
      </c>
      <c r="C58" s="119" t="s">
        <v>1215</v>
      </c>
      <c r="D58" s="120">
        <v>50</v>
      </c>
      <c r="E58" s="120">
        <v>50</v>
      </c>
      <c r="F58" s="120"/>
      <c r="G58" s="118"/>
      <c r="H58" s="120"/>
    </row>
    <row r="59" s="1" customFormat="1" ht="22.5" customHeight="1" spans="1:8">
      <c r="A59" s="117"/>
      <c r="B59" s="117"/>
      <c r="C59" s="117" t="s">
        <v>896</v>
      </c>
      <c r="D59" s="118"/>
      <c r="E59" s="118">
        <v>8</v>
      </c>
      <c r="F59" s="118"/>
      <c r="G59" s="118"/>
      <c r="H59" s="118"/>
    </row>
    <row r="60" s="1" customFormat="1" ht="22.5" customHeight="1" spans="1:8">
      <c r="A60" s="119" t="s">
        <v>1216</v>
      </c>
      <c r="B60" s="119" t="s">
        <v>1217</v>
      </c>
      <c r="C60" s="119" t="s">
        <v>1218</v>
      </c>
      <c r="D60" s="120">
        <v>8</v>
      </c>
      <c r="E60" s="120">
        <v>8</v>
      </c>
      <c r="F60" s="120"/>
      <c r="G60" s="118"/>
      <c r="H60" s="120"/>
    </row>
    <row r="61" s="1" customFormat="1" ht="22.5" customHeight="1" spans="1:8">
      <c r="A61" s="117"/>
      <c r="B61" s="117"/>
      <c r="C61" s="117" t="s">
        <v>897</v>
      </c>
      <c r="D61" s="118"/>
      <c r="E61" s="118">
        <v>492</v>
      </c>
      <c r="F61" s="118"/>
      <c r="G61" s="118"/>
      <c r="H61" s="118"/>
    </row>
    <row r="62" s="1" customFormat="1" ht="22.5" customHeight="1" spans="1:8">
      <c r="A62" s="117"/>
      <c r="B62" s="117"/>
      <c r="C62" s="117" t="s">
        <v>898</v>
      </c>
      <c r="D62" s="118"/>
      <c r="E62" s="118">
        <v>492</v>
      </c>
      <c r="F62" s="118"/>
      <c r="G62" s="118"/>
      <c r="H62" s="118"/>
    </row>
    <row r="63" s="1" customFormat="1" ht="22.5" customHeight="1" spans="1:8">
      <c r="A63" s="119" t="s">
        <v>1219</v>
      </c>
      <c r="B63" s="119" t="s">
        <v>1220</v>
      </c>
      <c r="C63" s="119" t="s">
        <v>1221</v>
      </c>
      <c r="D63" s="120">
        <v>100</v>
      </c>
      <c r="E63" s="120">
        <v>100</v>
      </c>
      <c r="F63" s="120"/>
      <c r="G63" s="118"/>
      <c r="H63" s="120"/>
    </row>
    <row r="64" s="1" customFormat="1" ht="22.5" customHeight="1" spans="1:8">
      <c r="A64" s="119" t="s">
        <v>1219</v>
      </c>
      <c r="B64" s="119" t="s">
        <v>1220</v>
      </c>
      <c r="C64" s="119" t="s">
        <v>1222</v>
      </c>
      <c r="D64" s="120">
        <v>300</v>
      </c>
      <c r="E64" s="120">
        <v>300</v>
      </c>
      <c r="F64" s="120"/>
      <c r="G64" s="118"/>
      <c r="H64" s="120"/>
    </row>
    <row r="65" s="1" customFormat="1" ht="22.5" customHeight="1" spans="1:8">
      <c r="A65" s="119" t="s">
        <v>1223</v>
      </c>
      <c r="B65" s="119" t="s">
        <v>1224</v>
      </c>
      <c r="C65" s="119" t="s">
        <v>1225</v>
      </c>
      <c r="D65" s="120">
        <v>4</v>
      </c>
      <c r="E65" s="120">
        <v>4</v>
      </c>
      <c r="F65" s="120"/>
      <c r="G65" s="118"/>
      <c r="H65" s="120"/>
    </row>
    <row r="66" s="1" customFormat="1" ht="22.5" customHeight="1" spans="1:8">
      <c r="A66" s="119" t="s">
        <v>1223</v>
      </c>
      <c r="B66" s="119" t="s">
        <v>1224</v>
      </c>
      <c r="C66" s="119" t="s">
        <v>1226</v>
      </c>
      <c r="D66" s="120">
        <v>55</v>
      </c>
      <c r="E66" s="120">
        <v>55</v>
      </c>
      <c r="F66" s="120"/>
      <c r="G66" s="118"/>
      <c r="H66" s="120"/>
    </row>
    <row r="67" s="1" customFormat="1" ht="22.5" customHeight="1" spans="1:8">
      <c r="A67" s="119" t="s">
        <v>1223</v>
      </c>
      <c r="B67" s="119" t="s">
        <v>1224</v>
      </c>
      <c r="C67" s="119" t="s">
        <v>1227</v>
      </c>
      <c r="D67" s="120">
        <v>10</v>
      </c>
      <c r="E67" s="120">
        <v>10</v>
      </c>
      <c r="F67" s="120"/>
      <c r="G67" s="118"/>
      <c r="H67" s="120"/>
    </row>
    <row r="68" s="1" customFormat="1" ht="22.5" customHeight="1" spans="1:8">
      <c r="A68" s="119" t="s">
        <v>1228</v>
      </c>
      <c r="B68" s="119" t="s">
        <v>1229</v>
      </c>
      <c r="C68" s="119" t="s">
        <v>1230</v>
      </c>
      <c r="D68" s="120">
        <v>23</v>
      </c>
      <c r="E68" s="120">
        <v>23</v>
      </c>
      <c r="F68" s="120"/>
      <c r="G68" s="118"/>
      <c r="H68" s="120"/>
    </row>
    <row r="69" s="1" customFormat="1" ht="22.5" customHeight="1" spans="1:8">
      <c r="A69" s="117"/>
      <c r="B69" s="117"/>
      <c r="C69" s="117" t="s">
        <v>899</v>
      </c>
      <c r="D69" s="118"/>
      <c r="E69" s="118">
        <v>120</v>
      </c>
      <c r="F69" s="118"/>
      <c r="G69" s="118"/>
      <c r="H69" s="118"/>
    </row>
    <row r="70" s="1" customFormat="1" ht="22.5" customHeight="1" spans="1:8">
      <c r="A70" s="117"/>
      <c r="B70" s="117"/>
      <c r="C70" s="117" t="s">
        <v>900</v>
      </c>
      <c r="D70" s="118"/>
      <c r="E70" s="118">
        <v>120</v>
      </c>
      <c r="F70" s="118"/>
      <c r="G70" s="118"/>
      <c r="H70" s="118"/>
    </row>
    <row r="71" s="1" customFormat="1" ht="22.5" customHeight="1" spans="1:8">
      <c r="A71" s="119" t="s">
        <v>1231</v>
      </c>
      <c r="B71" s="119" t="s">
        <v>1232</v>
      </c>
      <c r="C71" s="119" t="s">
        <v>1233</v>
      </c>
      <c r="D71" s="120">
        <v>120</v>
      </c>
      <c r="E71" s="120">
        <v>120</v>
      </c>
      <c r="F71" s="120"/>
      <c r="G71" s="118"/>
      <c r="H71" s="120"/>
    </row>
    <row r="72" s="1" customFormat="1" ht="22.5" customHeight="1" spans="1:8">
      <c r="A72" s="117"/>
      <c r="B72" s="117"/>
      <c r="C72" s="117" t="s">
        <v>901</v>
      </c>
      <c r="D72" s="118"/>
      <c r="E72" s="118">
        <v>13.5</v>
      </c>
      <c r="F72" s="118"/>
      <c r="G72" s="118"/>
      <c r="H72" s="118"/>
    </row>
    <row r="73" s="1" customFormat="1" ht="22.5" customHeight="1" spans="1:8">
      <c r="A73" s="117"/>
      <c r="B73" s="117"/>
      <c r="C73" s="117" t="s">
        <v>902</v>
      </c>
      <c r="D73" s="118"/>
      <c r="E73" s="118">
        <v>13.5</v>
      </c>
      <c r="F73" s="118"/>
      <c r="G73" s="118"/>
      <c r="H73" s="118"/>
    </row>
    <row r="74" s="1" customFormat="1" ht="22.5" customHeight="1" spans="1:8">
      <c r="A74" s="119" t="s">
        <v>1234</v>
      </c>
      <c r="B74" s="119" t="s">
        <v>1235</v>
      </c>
      <c r="C74" s="119" t="s">
        <v>1236</v>
      </c>
      <c r="D74" s="120">
        <v>13.5</v>
      </c>
      <c r="E74" s="120">
        <v>13.5</v>
      </c>
      <c r="F74" s="120"/>
      <c r="G74" s="118"/>
      <c r="H74" s="120"/>
    </row>
    <row r="75" s="1" customFormat="1" ht="22.5" customHeight="1" spans="1:8">
      <c r="A75" s="117"/>
      <c r="B75" s="117"/>
      <c r="C75" s="117" t="s">
        <v>903</v>
      </c>
      <c r="D75" s="118"/>
      <c r="E75" s="118">
        <v>270</v>
      </c>
      <c r="F75" s="118">
        <v>300</v>
      </c>
      <c r="G75" s="118"/>
      <c r="H75" s="118"/>
    </row>
    <row r="76" s="1" customFormat="1" ht="22.5" customHeight="1" spans="1:8">
      <c r="A76" s="117"/>
      <c r="B76" s="117"/>
      <c r="C76" s="117" t="s">
        <v>904</v>
      </c>
      <c r="D76" s="118"/>
      <c r="E76" s="118">
        <v>270</v>
      </c>
      <c r="F76" s="118">
        <v>300</v>
      </c>
      <c r="G76" s="118"/>
      <c r="H76" s="118"/>
    </row>
    <row r="77" s="1" customFormat="1" ht="22.5" customHeight="1" spans="1:8">
      <c r="A77" s="119" t="s">
        <v>1237</v>
      </c>
      <c r="B77" s="119" t="s">
        <v>1238</v>
      </c>
      <c r="C77" s="119" t="s">
        <v>1239</v>
      </c>
      <c r="D77" s="120">
        <v>300</v>
      </c>
      <c r="E77" s="120"/>
      <c r="F77" s="120">
        <v>300</v>
      </c>
      <c r="G77" s="118"/>
      <c r="H77" s="120"/>
    </row>
    <row r="78" s="1" customFormat="1" ht="22.5" customHeight="1" spans="1:8">
      <c r="A78" s="119" t="s">
        <v>1240</v>
      </c>
      <c r="B78" s="119" t="s">
        <v>1241</v>
      </c>
      <c r="C78" s="119" t="s">
        <v>1242</v>
      </c>
      <c r="D78" s="120">
        <v>270</v>
      </c>
      <c r="E78" s="120">
        <v>270</v>
      </c>
      <c r="F78" s="120"/>
      <c r="G78" s="118"/>
      <c r="H78" s="120"/>
    </row>
    <row r="79" s="1" customFormat="1" ht="22.5" customHeight="1" spans="1:8">
      <c r="A79" s="117"/>
      <c r="B79" s="117"/>
      <c r="C79" s="117" t="s">
        <v>905</v>
      </c>
      <c r="D79" s="118"/>
      <c r="E79" s="118">
        <v>656</v>
      </c>
      <c r="F79" s="118"/>
      <c r="G79" s="118"/>
      <c r="H79" s="118"/>
    </row>
    <row r="80" s="1" customFormat="1" ht="22.5" customHeight="1" spans="1:8">
      <c r="A80" s="117"/>
      <c r="B80" s="117"/>
      <c r="C80" s="117" t="s">
        <v>906</v>
      </c>
      <c r="D80" s="118"/>
      <c r="E80" s="118">
        <v>656</v>
      </c>
      <c r="F80" s="118"/>
      <c r="G80" s="118"/>
      <c r="H80" s="118"/>
    </row>
    <row r="81" s="1" customFormat="1" ht="22.5" customHeight="1" spans="1:8">
      <c r="A81" s="119" t="s">
        <v>1243</v>
      </c>
      <c r="B81" s="119" t="s">
        <v>1244</v>
      </c>
      <c r="C81" s="119" t="s">
        <v>1245</v>
      </c>
      <c r="D81" s="120">
        <v>36</v>
      </c>
      <c r="E81" s="120">
        <v>36</v>
      </c>
      <c r="F81" s="120"/>
      <c r="G81" s="118"/>
      <c r="H81" s="120"/>
    </row>
    <row r="82" s="1" customFormat="1" ht="22.5" customHeight="1" spans="1:8">
      <c r="A82" s="119" t="s">
        <v>1243</v>
      </c>
      <c r="B82" s="119" t="s">
        <v>1244</v>
      </c>
      <c r="C82" s="119" t="s">
        <v>1246</v>
      </c>
      <c r="D82" s="120">
        <v>25</v>
      </c>
      <c r="E82" s="120">
        <v>25</v>
      </c>
      <c r="F82" s="120"/>
      <c r="G82" s="118"/>
      <c r="H82" s="120"/>
    </row>
    <row r="83" s="1" customFormat="1" ht="22.5" customHeight="1" spans="1:8">
      <c r="A83" s="119" t="s">
        <v>1243</v>
      </c>
      <c r="B83" s="119" t="s">
        <v>1244</v>
      </c>
      <c r="C83" s="119" t="s">
        <v>1247</v>
      </c>
      <c r="D83" s="120">
        <v>95</v>
      </c>
      <c r="E83" s="120">
        <v>95</v>
      </c>
      <c r="F83" s="120"/>
      <c r="G83" s="118"/>
      <c r="H83" s="120"/>
    </row>
    <row r="84" s="1" customFormat="1" ht="22.5" customHeight="1" spans="1:8">
      <c r="A84" s="119" t="s">
        <v>1248</v>
      </c>
      <c r="B84" s="119" t="s">
        <v>1249</v>
      </c>
      <c r="C84" s="119" t="s">
        <v>1250</v>
      </c>
      <c r="D84" s="120">
        <v>500</v>
      </c>
      <c r="E84" s="120">
        <v>500</v>
      </c>
      <c r="F84" s="120"/>
      <c r="G84" s="118"/>
      <c r="H84" s="120"/>
    </row>
    <row r="85" s="1" customFormat="1" ht="22.5" customHeight="1" spans="1:8">
      <c r="A85" s="117"/>
      <c r="B85" s="117"/>
      <c r="C85" s="117" t="s">
        <v>907</v>
      </c>
      <c r="D85" s="118"/>
      <c r="E85" s="118">
        <v>172</v>
      </c>
      <c r="F85" s="118"/>
      <c r="G85" s="118"/>
      <c r="H85" s="118"/>
    </row>
    <row r="86" s="1" customFormat="1" ht="22.5" customHeight="1" spans="1:8">
      <c r="A86" s="117"/>
      <c r="B86" s="117"/>
      <c r="C86" s="117" t="s">
        <v>908</v>
      </c>
      <c r="D86" s="118"/>
      <c r="E86" s="118">
        <v>172</v>
      </c>
      <c r="F86" s="118"/>
      <c r="G86" s="118"/>
      <c r="H86" s="118"/>
    </row>
    <row r="87" s="1" customFormat="1" ht="22.5" customHeight="1" spans="1:8">
      <c r="A87" s="119" t="s">
        <v>1251</v>
      </c>
      <c r="B87" s="119" t="s">
        <v>1252</v>
      </c>
      <c r="C87" s="119" t="s">
        <v>1253</v>
      </c>
      <c r="D87" s="120">
        <v>22</v>
      </c>
      <c r="E87" s="120">
        <v>22</v>
      </c>
      <c r="F87" s="120"/>
      <c r="G87" s="118"/>
      <c r="H87" s="120"/>
    </row>
    <row r="88" s="1" customFormat="1" ht="22.5" customHeight="1" spans="1:8">
      <c r="A88" s="119" t="s">
        <v>1251</v>
      </c>
      <c r="B88" s="119" t="s">
        <v>1252</v>
      </c>
      <c r="C88" s="119" t="s">
        <v>1254</v>
      </c>
      <c r="D88" s="120">
        <v>100</v>
      </c>
      <c r="E88" s="120">
        <v>100</v>
      </c>
      <c r="F88" s="120"/>
      <c r="G88" s="118"/>
      <c r="H88" s="120"/>
    </row>
    <row r="89" s="1" customFormat="1" ht="22.5" customHeight="1" spans="1:8">
      <c r="A89" s="119" t="s">
        <v>1251</v>
      </c>
      <c r="B89" s="119" t="s">
        <v>1252</v>
      </c>
      <c r="C89" s="119" t="s">
        <v>1255</v>
      </c>
      <c r="D89" s="120">
        <v>50</v>
      </c>
      <c r="E89" s="120">
        <v>50</v>
      </c>
      <c r="F89" s="120"/>
      <c r="G89" s="118"/>
      <c r="H89" s="120"/>
    </row>
    <row r="90" s="1" customFormat="1" ht="22.5" customHeight="1" spans="1:8">
      <c r="A90" s="117"/>
      <c r="B90" s="117"/>
      <c r="C90" s="117" t="s">
        <v>909</v>
      </c>
      <c r="D90" s="118"/>
      <c r="E90" s="118">
        <v>34</v>
      </c>
      <c r="F90" s="118"/>
      <c r="G90" s="118"/>
      <c r="H90" s="118"/>
    </row>
    <row r="91" s="1" customFormat="1" ht="22.5" customHeight="1" spans="1:8">
      <c r="A91" s="117"/>
      <c r="B91" s="117"/>
      <c r="C91" s="117" t="s">
        <v>910</v>
      </c>
      <c r="D91" s="118"/>
      <c r="E91" s="118">
        <v>34</v>
      </c>
      <c r="F91" s="118"/>
      <c r="G91" s="118"/>
      <c r="H91" s="118"/>
    </row>
    <row r="92" s="1" customFormat="1" ht="22.5" customHeight="1" spans="1:8">
      <c r="A92" s="119" t="s">
        <v>1256</v>
      </c>
      <c r="B92" s="119" t="s">
        <v>1257</v>
      </c>
      <c r="C92" s="119" t="s">
        <v>1258</v>
      </c>
      <c r="D92" s="120">
        <v>10</v>
      </c>
      <c r="E92" s="120">
        <v>10</v>
      </c>
      <c r="F92" s="120"/>
      <c r="G92" s="118"/>
      <c r="H92" s="120"/>
    </row>
    <row r="93" s="1" customFormat="1" ht="22.5" customHeight="1" spans="1:8">
      <c r="A93" s="119" t="s">
        <v>1256</v>
      </c>
      <c r="B93" s="119" t="s">
        <v>1257</v>
      </c>
      <c r="C93" s="119" t="s">
        <v>1259</v>
      </c>
      <c r="D93" s="120">
        <v>16</v>
      </c>
      <c r="E93" s="120">
        <v>16</v>
      </c>
      <c r="F93" s="120"/>
      <c r="G93" s="118"/>
      <c r="H93" s="120"/>
    </row>
    <row r="94" s="1" customFormat="1" ht="22.5" customHeight="1" spans="1:8">
      <c r="A94" s="119" t="s">
        <v>1256</v>
      </c>
      <c r="B94" s="119" t="s">
        <v>1257</v>
      </c>
      <c r="C94" s="119" t="s">
        <v>1260</v>
      </c>
      <c r="D94" s="120">
        <v>8</v>
      </c>
      <c r="E94" s="120">
        <v>8</v>
      </c>
      <c r="F94" s="120"/>
      <c r="G94" s="118"/>
      <c r="H94" s="120"/>
    </row>
    <row r="95" s="1" customFormat="1" ht="22.5" customHeight="1" spans="1:8">
      <c r="A95" s="117"/>
      <c r="B95" s="117"/>
      <c r="C95" s="117" t="s">
        <v>911</v>
      </c>
      <c r="D95" s="118"/>
      <c r="E95" s="118">
        <v>140</v>
      </c>
      <c r="F95" s="118"/>
      <c r="G95" s="118"/>
      <c r="H95" s="118"/>
    </row>
    <row r="96" s="1" customFormat="1" ht="22.5" customHeight="1" spans="1:8">
      <c r="A96" s="117"/>
      <c r="B96" s="117"/>
      <c r="C96" s="117" t="s">
        <v>912</v>
      </c>
      <c r="D96" s="118"/>
      <c r="E96" s="118">
        <v>140</v>
      </c>
      <c r="F96" s="118"/>
      <c r="G96" s="118"/>
      <c r="H96" s="118"/>
    </row>
    <row r="97" s="1" customFormat="1" ht="22.5" customHeight="1" spans="1:8">
      <c r="A97" s="119" t="s">
        <v>1261</v>
      </c>
      <c r="B97" s="119" t="s">
        <v>1262</v>
      </c>
      <c r="C97" s="119" t="s">
        <v>1263</v>
      </c>
      <c r="D97" s="120">
        <v>24</v>
      </c>
      <c r="E97" s="120">
        <v>24</v>
      </c>
      <c r="F97" s="120"/>
      <c r="G97" s="118"/>
      <c r="H97" s="120"/>
    </row>
    <row r="98" s="1" customFormat="1" ht="22.5" customHeight="1" spans="1:8">
      <c r="A98" s="119" t="s">
        <v>1264</v>
      </c>
      <c r="B98" s="119" t="s">
        <v>1265</v>
      </c>
      <c r="C98" s="119" t="s">
        <v>1266</v>
      </c>
      <c r="D98" s="120">
        <v>76</v>
      </c>
      <c r="E98" s="120">
        <v>76</v>
      </c>
      <c r="F98" s="120"/>
      <c r="G98" s="118"/>
      <c r="H98" s="120"/>
    </row>
    <row r="99" s="1" customFormat="1" ht="22.5" customHeight="1" spans="1:8">
      <c r="A99" s="119" t="s">
        <v>1267</v>
      </c>
      <c r="B99" s="119" t="s">
        <v>1268</v>
      </c>
      <c r="C99" s="119" t="s">
        <v>1269</v>
      </c>
      <c r="D99" s="120">
        <v>40</v>
      </c>
      <c r="E99" s="120">
        <v>40</v>
      </c>
      <c r="F99" s="120"/>
      <c r="G99" s="118"/>
      <c r="H99" s="120"/>
    </row>
    <row r="100" s="1" customFormat="1" ht="22.5" customHeight="1" spans="1:8">
      <c r="A100" s="117"/>
      <c r="B100" s="117"/>
      <c r="C100" s="117" t="s">
        <v>913</v>
      </c>
      <c r="D100" s="118"/>
      <c r="E100" s="118">
        <v>25</v>
      </c>
      <c r="F100" s="118">
        <v>2400</v>
      </c>
      <c r="G100" s="118"/>
      <c r="H100" s="118"/>
    </row>
    <row r="101" s="1" customFormat="1" ht="22.5" customHeight="1" spans="1:8">
      <c r="A101" s="117"/>
      <c r="B101" s="117"/>
      <c r="C101" s="117" t="s">
        <v>914</v>
      </c>
      <c r="D101" s="118"/>
      <c r="E101" s="118">
        <v>25</v>
      </c>
      <c r="F101" s="118">
        <v>2400</v>
      </c>
      <c r="G101" s="118"/>
      <c r="H101" s="118"/>
    </row>
    <row r="102" s="1" customFormat="1" ht="22.5" customHeight="1" spans="1:8">
      <c r="A102" s="119" t="s">
        <v>1270</v>
      </c>
      <c r="B102" s="119" t="s">
        <v>1271</v>
      </c>
      <c r="C102" s="119" t="s">
        <v>1272</v>
      </c>
      <c r="D102" s="120">
        <v>25</v>
      </c>
      <c r="E102" s="120">
        <v>25</v>
      </c>
      <c r="F102" s="120"/>
      <c r="G102" s="118"/>
      <c r="H102" s="120"/>
    </row>
    <row r="103" s="1" customFormat="1" ht="22.5" customHeight="1" spans="1:8">
      <c r="A103" s="119" t="s">
        <v>1273</v>
      </c>
      <c r="B103" s="119" t="s">
        <v>1274</v>
      </c>
      <c r="C103" s="119" t="s">
        <v>1275</v>
      </c>
      <c r="D103" s="120">
        <v>600</v>
      </c>
      <c r="E103" s="120"/>
      <c r="F103" s="120">
        <v>600</v>
      </c>
      <c r="G103" s="118"/>
      <c r="H103" s="120"/>
    </row>
    <row r="104" s="1" customFormat="1" ht="22.5" customHeight="1" spans="1:8">
      <c r="A104" s="119" t="s">
        <v>1273</v>
      </c>
      <c r="B104" s="119" t="s">
        <v>1274</v>
      </c>
      <c r="C104" s="119" t="s">
        <v>1276</v>
      </c>
      <c r="D104" s="120">
        <v>300</v>
      </c>
      <c r="E104" s="120"/>
      <c r="F104" s="120">
        <v>300</v>
      </c>
      <c r="G104" s="118"/>
      <c r="H104" s="120"/>
    </row>
    <row r="105" s="1" customFormat="1" ht="22.5" customHeight="1" spans="1:8">
      <c r="A105" s="119" t="s">
        <v>1273</v>
      </c>
      <c r="B105" s="119" t="s">
        <v>1274</v>
      </c>
      <c r="C105" s="119" t="s">
        <v>1277</v>
      </c>
      <c r="D105" s="120">
        <v>40.45</v>
      </c>
      <c r="E105" s="120"/>
      <c r="F105" s="120">
        <v>40.45</v>
      </c>
      <c r="G105" s="118"/>
      <c r="H105" s="120"/>
    </row>
    <row r="106" s="1" customFormat="1" ht="22.5" customHeight="1" spans="1:8">
      <c r="A106" s="119" t="s">
        <v>1273</v>
      </c>
      <c r="B106" s="119" t="s">
        <v>1274</v>
      </c>
      <c r="C106" s="119" t="s">
        <v>1278</v>
      </c>
      <c r="D106" s="120">
        <v>119</v>
      </c>
      <c r="E106" s="120"/>
      <c r="F106" s="120">
        <v>119</v>
      </c>
      <c r="G106" s="118"/>
      <c r="H106" s="120"/>
    </row>
    <row r="107" s="1" customFormat="1" ht="22.5" customHeight="1" spans="1:8">
      <c r="A107" s="119" t="s">
        <v>1273</v>
      </c>
      <c r="B107" s="119" t="s">
        <v>1274</v>
      </c>
      <c r="C107" s="119" t="s">
        <v>1279</v>
      </c>
      <c r="D107" s="120">
        <v>125</v>
      </c>
      <c r="E107" s="120"/>
      <c r="F107" s="120">
        <v>125</v>
      </c>
      <c r="G107" s="118"/>
      <c r="H107" s="120"/>
    </row>
    <row r="108" s="1" customFormat="1" ht="22.5" customHeight="1" spans="1:8">
      <c r="A108" s="119" t="s">
        <v>1273</v>
      </c>
      <c r="B108" s="119" t="s">
        <v>1274</v>
      </c>
      <c r="C108" s="119" t="s">
        <v>1280</v>
      </c>
      <c r="D108" s="120">
        <v>72.53</v>
      </c>
      <c r="E108" s="120"/>
      <c r="F108" s="120">
        <v>72.53</v>
      </c>
      <c r="G108" s="118"/>
      <c r="H108" s="120"/>
    </row>
    <row r="109" s="1" customFormat="1" ht="22.5" customHeight="1" spans="1:8">
      <c r="A109" s="119" t="s">
        <v>1273</v>
      </c>
      <c r="B109" s="119" t="s">
        <v>1274</v>
      </c>
      <c r="C109" s="119" t="s">
        <v>1281</v>
      </c>
      <c r="D109" s="120">
        <v>100</v>
      </c>
      <c r="E109" s="120"/>
      <c r="F109" s="120">
        <v>100</v>
      </c>
      <c r="G109" s="118"/>
      <c r="H109" s="120"/>
    </row>
    <row r="110" s="1" customFormat="1" ht="22.5" customHeight="1" spans="1:8">
      <c r="A110" s="119" t="s">
        <v>1273</v>
      </c>
      <c r="B110" s="119" t="s">
        <v>1274</v>
      </c>
      <c r="C110" s="119" t="s">
        <v>1282</v>
      </c>
      <c r="D110" s="120">
        <v>100</v>
      </c>
      <c r="E110" s="120"/>
      <c r="F110" s="120">
        <v>100</v>
      </c>
      <c r="G110" s="118"/>
      <c r="H110" s="120"/>
    </row>
    <row r="111" s="1" customFormat="1" ht="22.5" customHeight="1" spans="1:8">
      <c r="A111" s="119" t="s">
        <v>1273</v>
      </c>
      <c r="B111" s="119" t="s">
        <v>1274</v>
      </c>
      <c r="C111" s="119" t="s">
        <v>1283</v>
      </c>
      <c r="D111" s="120">
        <v>100</v>
      </c>
      <c r="E111" s="120"/>
      <c r="F111" s="120">
        <v>100</v>
      </c>
      <c r="G111" s="118"/>
      <c r="H111" s="120"/>
    </row>
    <row r="112" s="1" customFormat="1" ht="22.5" customHeight="1" spans="1:8">
      <c r="A112" s="119" t="s">
        <v>1273</v>
      </c>
      <c r="B112" s="119" t="s">
        <v>1274</v>
      </c>
      <c r="C112" s="119" t="s">
        <v>1284</v>
      </c>
      <c r="D112" s="120">
        <v>374.524</v>
      </c>
      <c r="E112" s="120"/>
      <c r="F112" s="120">
        <v>374.524</v>
      </c>
      <c r="G112" s="118"/>
      <c r="H112" s="120"/>
    </row>
    <row r="113" s="1" customFormat="1" ht="22.5" customHeight="1" spans="1:8">
      <c r="A113" s="119" t="s">
        <v>1273</v>
      </c>
      <c r="B113" s="119" t="s">
        <v>1274</v>
      </c>
      <c r="C113" s="119" t="s">
        <v>1285</v>
      </c>
      <c r="D113" s="120">
        <v>100</v>
      </c>
      <c r="E113" s="120"/>
      <c r="F113" s="120">
        <v>100</v>
      </c>
      <c r="G113" s="118"/>
      <c r="H113" s="120"/>
    </row>
    <row r="114" s="1" customFormat="1" ht="22.5" customHeight="1" spans="1:8">
      <c r="A114" s="119" t="s">
        <v>1273</v>
      </c>
      <c r="B114" s="119" t="s">
        <v>1274</v>
      </c>
      <c r="C114" s="119" t="s">
        <v>1286</v>
      </c>
      <c r="D114" s="120">
        <v>368.496</v>
      </c>
      <c r="E114" s="120"/>
      <c r="F114" s="120">
        <v>368.496</v>
      </c>
      <c r="G114" s="118"/>
      <c r="H114" s="120"/>
    </row>
    <row r="115" s="1" customFormat="1" ht="22.5" customHeight="1" spans="1:8">
      <c r="A115" s="117"/>
      <c r="B115" s="117"/>
      <c r="C115" s="117" t="s">
        <v>915</v>
      </c>
      <c r="D115" s="118"/>
      <c r="E115" s="118">
        <v>1189</v>
      </c>
      <c r="F115" s="118"/>
      <c r="G115" s="118"/>
      <c r="H115" s="118"/>
    </row>
    <row r="116" s="1" customFormat="1" ht="22.5" customHeight="1" spans="1:8">
      <c r="A116" s="117"/>
      <c r="B116" s="117"/>
      <c r="C116" s="117" t="s">
        <v>916</v>
      </c>
      <c r="D116" s="118"/>
      <c r="E116" s="118">
        <v>1189</v>
      </c>
      <c r="F116" s="118"/>
      <c r="G116" s="118"/>
      <c r="H116" s="118"/>
    </row>
    <row r="117" s="1" customFormat="1" ht="22.5" customHeight="1" spans="1:8">
      <c r="A117" s="119" t="s">
        <v>1251</v>
      </c>
      <c r="B117" s="119" t="s">
        <v>1252</v>
      </c>
      <c r="C117" s="119" t="s">
        <v>1287</v>
      </c>
      <c r="D117" s="120">
        <v>20</v>
      </c>
      <c r="E117" s="120">
        <v>20</v>
      </c>
      <c r="F117" s="120"/>
      <c r="G117" s="118"/>
      <c r="H117" s="120"/>
    </row>
    <row r="118" s="1" customFormat="1" ht="22.5" customHeight="1" spans="1:8">
      <c r="A118" s="119" t="s">
        <v>1251</v>
      </c>
      <c r="B118" s="119" t="s">
        <v>1252</v>
      </c>
      <c r="C118" s="119" t="s">
        <v>1288</v>
      </c>
      <c r="D118" s="120">
        <v>20</v>
      </c>
      <c r="E118" s="120">
        <v>20</v>
      </c>
      <c r="F118" s="120"/>
      <c r="G118" s="118"/>
      <c r="H118" s="120"/>
    </row>
    <row r="119" s="1" customFormat="1" ht="22.5" customHeight="1" spans="1:8">
      <c r="A119" s="119" t="s">
        <v>1251</v>
      </c>
      <c r="B119" s="119" t="s">
        <v>1252</v>
      </c>
      <c r="C119" s="119" t="s">
        <v>1289</v>
      </c>
      <c r="D119" s="120">
        <v>65</v>
      </c>
      <c r="E119" s="120">
        <v>65</v>
      </c>
      <c r="F119" s="120"/>
      <c r="G119" s="118"/>
      <c r="H119" s="120"/>
    </row>
    <row r="120" s="1" customFormat="1" ht="22.5" customHeight="1" spans="1:8">
      <c r="A120" s="119" t="s">
        <v>1251</v>
      </c>
      <c r="B120" s="119" t="s">
        <v>1252</v>
      </c>
      <c r="C120" s="119" t="s">
        <v>1290</v>
      </c>
      <c r="D120" s="120">
        <v>50</v>
      </c>
      <c r="E120" s="120">
        <v>50</v>
      </c>
      <c r="F120" s="120"/>
      <c r="G120" s="118"/>
      <c r="H120" s="120"/>
    </row>
    <row r="121" s="1" customFormat="1" ht="22.5" customHeight="1" spans="1:8">
      <c r="A121" s="119" t="s">
        <v>1251</v>
      </c>
      <c r="B121" s="119" t="s">
        <v>1252</v>
      </c>
      <c r="C121" s="119" t="s">
        <v>1291</v>
      </c>
      <c r="D121" s="120">
        <v>534</v>
      </c>
      <c r="E121" s="120">
        <v>534</v>
      </c>
      <c r="F121" s="120"/>
      <c r="G121" s="118"/>
      <c r="H121" s="120"/>
    </row>
    <row r="122" s="1" customFormat="1" ht="22.5" customHeight="1" spans="1:8">
      <c r="A122" s="119" t="s">
        <v>1292</v>
      </c>
      <c r="B122" s="119" t="s">
        <v>1293</v>
      </c>
      <c r="C122" s="119" t="s">
        <v>1294</v>
      </c>
      <c r="D122" s="120">
        <v>500</v>
      </c>
      <c r="E122" s="120">
        <v>500</v>
      </c>
      <c r="F122" s="120"/>
      <c r="G122" s="118"/>
      <c r="H122" s="120"/>
    </row>
    <row r="123" s="1" customFormat="1" ht="22.5" customHeight="1" spans="1:8">
      <c r="A123" s="117"/>
      <c r="B123" s="117"/>
      <c r="C123" s="117" t="s">
        <v>919</v>
      </c>
      <c r="D123" s="118"/>
      <c r="E123" s="118">
        <v>17</v>
      </c>
      <c r="F123" s="118"/>
      <c r="G123" s="118"/>
      <c r="H123" s="118"/>
    </row>
    <row r="124" s="1" customFormat="1" ht="22.5" customHeight="1" spans="1:8">
      <c r="A124" s="117"/>
      <c r="B124" s="117"/>
      <c r="C124" s="117" t="s">
        <v>920</v>
      </c>
      <c r="D124" s="118"/>
      <c r="E124" s="118">
        <v>17</v>
      </c>
      <c r="F124" s="118"/>
      <c r="G124" s="118"/>
      <c r="H124" s="118"/>
    </row>
    <row r="125" s="1" customFormat="1" ht="22.5" customHeight="1" spans="1:8">
      <c r="A125" s="119" t="s">
        <v>1251</v>
      </c>
      <c r="B125" s="119" t="s">
        <v>1252</v>
      </c>
      <c r="C125" s="119" t="s">
        <v>1295</v>
      </c>
      <c r="D125" s="120">
        <v>17</v>
      </c>
      <c r="E125" s="120">
        <v>17</v>
      </c>
      <c r="F125" s="120"/>
      <c r="G125" s="118"/>
      <c r="H125" s="120"/>
    </row>
    <row r="126" s="1" customFormat="1" ht="22.5" customHeight="1" spans="1:8">
      <c r="A126" s="117"/>
      <c r="B126" s="117"/>
      <c r="C126" s="117" t="s">
        <v>923</v>
      </c>
      <c r="D126" s="118"/>
      <c r="E126" s="118">
        <v>697</v>
      </c>
      <c r="F126" s="118"/>
      <c r="G126" s="118"/>
      <c r="H126" s="118"/>
    </row>
    <row r="127" s="1" customFormat="1" ht="22.5" customHeight="1" spans="1:8">
      <c r="A127" s="117"/>
      <c r="B127" s="117"/>
      <c r="C127" s="117" t="s">
        <v>924</v>
      </c>
      <c r="D127" s="118"/>
      <c r="E127" s="118">
        <v>697</v>
      </c>
      <c r="F127" s="118"/>
      <c r="G127" s="118"/>
      <c r="H127" s="118"/>
    </row>
    <row r="128" s="1" customFormat="1" ht="22.5" customHeight="1" spans="1:8">
      <c r="A128" s="119" t="s">
        <v>1296</v>
      </c>
      <c r="B128" s="119" t="s">
        <v>1297</v>
      </c>
      <c r="C128" s="119" t="s">
        <v>1298</v>
      </c>
      <c r="D128" s="120">
        <v>6</v>
      </c>
      <c r="E128" s="120">
        <v>6</v>
      </c>
      <c r="F128" s="120"/>
      <c r="G128" s="118"/>
      <c r="H128" s="120"/>
    </row>
    <row r="129" s="1" customFormat="1" ht="22.5" customHeight="1" spans="1:8">
      <c r="A129" s="119" t="s">
        <v>1299</v>
      </c>
      <c r="B129" s="119" t="s">
        <v>1300</v>
      </c>
      <c r="C129" s="119" t="s">
        <v>1301</v>
      </c>
      <c r="D129" s="120">
        <v>6</v>
      </c>
      <c r="E129" s="120">
        <v>6</v>
      </c>
      <c r="F129" s="120"/>
      <c r="G129" s="118"/>
      <c r="H129" s="120"/>
    </row>
    <row r="130" s="1" customFormat="1" ht="22.5" customHeight="1" spans="1:8">
      <c r="A130" s="119" t="s">
        <v>1302</v>
      </c>
      <c r="B130" s="119" t="s">
        <v>1303</v>
      </c>
      <c r="C130" s="119" t="s">
        <v>1304</v>
      </c>
      <c r="D130" s="120">
        <v>66</v>
      </c>
      <c r="E130" s="120">
        <v>66</v>
      </c>
      <c r="F130" s="120"/>
      <c r="G130" s="118"/>
      <c r="H130" s="120"/>
    </row>
    <row r="131" s="1" customFormat="1" ht="22.5" customHeight="1" spans="1:8">
      <c r="A131" s="119" t="s">
        <v>1305</v>
      </c>
      <c r="B131" s="119" t="s">
        <v>1306</v>
      </c>
      <c r="C131" s="119" t="s">
        <v>1307</v>
      </c>
      <c r="D131" s="120">
        <v>500</v>
      </c>
      <c r="E131" s="120">
        <v>500</v>
      </c>
      <c r="F131" s="120"/>
      <c r="G131" s="118"/>
      <c r="H131" s="120"/>
    </row>
    <row r="132" s="1" customFormat="1" ht="22.5" customHeight="1" spans="1:8">
      <c r="A132" s="119" t="s">
        <v>1308</v>
      </c>
      <c r="B132" s="119" t="s">
        <v>1309</v>
      </c>
      <c r="C132" s="119" t="s">
        <v>1310</v>
      </c>
      <c r="D132" s="120">
        <v>9</v>
      </c>
      <c r="E132" s="120">
        <v>9</v>
      </c>
      <c r="F132" s="120"/>
      <c r="G132" s="118"/>
      <c r="H132" s="120"/>
    </row>
    <row r="133" s="1" customFormat="1" ht="22.5" customHeight="1" spans="1:8">
      <c r="A133" s="119" t="s">
        <v>1308</v>
      </c>
      <c r="B133" s="119" t="s">
        <v>1309</v>
      </c>
      <c r="C133" s="119" t="s">
        <v>1311</v>
      </c>
      <c r="D133" s="120">
        <v>10</v>
      </c>
      <c r="E133" s="120">
        <v>10</v>
      </c>
      <c r="F133" s="120"/>
      <c r="G133" s="118"/>
      <c r="H133" s="120"/>
    </row>
    <row r="134" s="1" customFormat="1" ht="22.5" customHeight="1" spans="1:8">
      <c r="A134" s="119" t="s">
        <v>1312</v>
      </c>
      <c r="B134" s="119" t="s">
        <v>1313</v>
      </c>
      <c r="C134" s="119" t="s">
        <v>1314</v>
      </c>
      <c r="D134" s="120">
        <v>100</v>
      </c>
      <c r="E134" s="120">
        <v>100</v>
      </c>
      <c r="F134" s="120"/>
      <c r="G134" s="118"/>
      <c r="H134" s="120"/>
    </row>
    <row r="135" s="1" customFormat="1" ht="22.5" customHeight="1" spans="1:8">
      <c r="A135" s="117"/>
      <c r="B135" s="117"/>
      <c r="C135" s="117" t="s">
        <v>929</v>
      </c>
      <c r="D135" s="118"/>
      <c r="E135" s="118">
        <v>51</v>
      </c>
      <c r="F135" s="118"/>
      <c r="G135" s="118"/>
      <c r="H135" s="118"/>
    </row>
    <row r="136" s="1" customFormat="1" ht="22.5" customHeight="1" spans="1:8">
      <c r="A136" s="117"/>
      <c r="B136" s="117"/>
      <c r="C136" s="117" t="s">
        <v>930</v>
      </c>
      <c r="D136" s="118"/>
      <c r="E136" s="118">
        <v>51</v>
      </c>
      <c r="F136" s="118"/>
      <c r="G136" s="118"/>
      <c r="H136" s="118"/>
    </row>
    <row r="137" s="1" customFormat="1" ht="22.5" customHeight="1" spans="1:8">
      <c r="A137" s="119" t="s">
        <v>1315</v>
      </c>
      <c r="B137" s="119" t="s">
        <v>1316</v>
      </c>
      <c r="C137" s="119" t="s">
        <v>1317</v>
      </c>
      <c r="D137" s="120">
        <v>51</v>
      </c>
      <c r="E137" s="120">
        <v>51</v>
      </c>
      <c r="F137" s="120"/>
      <c r="G137" s="118"/>
      <c r="H137" s="120"/>
    </row>
    <row r="138" s="1" customFormat="1" ht="22.5" customHeight="1" spans="1:8">
      <c r="A138" s="117"/>
      <c r="B138" s="117"/>
      <c r="C138" s="117" t="s">
        <v>931</v>
      </c>
      <c r="D138" s="118"/>
      <c r="E138" s="118">
        <v>10408</v>
      </c>
      <c r="F138" s="118">
        <v>1305</v>
      </c>
      <c r="G138" s="118"/>
      <c r="H138" s="118"/>
    </row>
    <row r="139" s="1" customFormat="1" ht="22.5" customHeight="1" spans="1:8">
      <c r="A139" s="117"/>
      <c r="B139" s="117"/>
      <c r="C139" s="117" t="s">
        <v>932</v>
      </c>
      <c r="D139" s="118"/>
      <c r="E139" s="118">
        <v>8599</v>
      </c>
      <c r="F139" s="118">
        <v>1270</v>
      </c>
      <c r="G139" s="118"/>
      <c r="H139" s="118"/>
    </row>
    <row r="140" s="1" customFormat="1" ht="22.5" customHeight="1" spans="1:8">
      <c r="A140" s="119" t="s">
        <v>1318</v>
      </c>
      <c r="B140" s="119" t="s">
        <v>1319</v>
      </c>
      <c r="C140" s="119" t="s">
        <v>1320</v>
      </c>
      <c r="D140" s="120">
        <v>40</v>
      </c>
      <c r="E140" s="120"/>
      <c r="F140" s="120">
        <v>40</v>
      </c>
      <c r="G140" s="118"/>
      <c r="H140" s="120"/>
    </row>
    <row r="141" s="1" customFormat="1" ht="22.5" customHeight="1" spans="1:8">
      <c r="A141" s="119" t="s">
        <v>1318</v>
      </c>
      <c r="B141" s="119" t="s">
        <v>1319</v>
      </c>
      <c r="C141" s="119" t="s">
        <v>1321</v>
      </c>
      <c r="D141" s="120">
        <v>60</v>
      </c>
      <c r="E141" s="120"/>
      <c r="F141" s="120">
        <v>60</v>
      </c>
      <c r="G141" s="118"/>
      <c r="H141" s="120"/>
    </row>
    <row r="142" s="1" customFormat="1" ht="22.5" customHeight="1" spans="1:8">
      <c r="A142" s="119" t="s">
        <v>1322</v>
      </c>
      <c r="B142" s="119" t="s">
        <v>1323</v>
      </c>
      <c r="C142" s="119" t="s">
        <v>1324</v>
      </c>
      <c r="D142" s="120">
        <v>150</v>
      </c>
      <c r="E142" s="120"/>
      <c r="F142" s="120">
        <v>150</v>
      </c>
      <c r="G142" s="118"/>
      <c r="H142" s="120"/>
    </row>
    <row r="143" s="1" customFormat="1" ht="22.5" customHeight="1" spans="1:8">
      <c r="A143" s="119" t="s">
        <v>1325</v>
      </c>
      <c r="B143" s="119" t="s">
        <v>1326</v>
      </c>
      <c r="C143" s="119" t="s">
        <v>1327</v>
      </c>
      <c r="D143" s="120">
        <v>18</v>
      </c>
      <c r="E143" s="120">
        <v>18</v>
      </c>
      <c r="F143" s="120"/>
      <c r="G143" s="118"/>
      <c r="H143" s="120"/>
    </row>
    <row r="144" s="1" customFormat="1" ht="22.5" customHeight="1" spans="1:8">
      <c r="A144" s="119" t="s">
        <v>1325</v>
      </c>
      <c r="B144" s="119" t="s">
        <v>1326</v>
      </c>
      <c r="C144" s="119" t="s">
        <v>1328</v>
      </c>
      <c r="D144" s="120">
        <v>10</v>
      </c>
      <c r="E144" s="120">
        <v>10</v>
      </c>
      <c r="F144" s="120"/>
      <c r="G144" s="118"/>
      <c r="H144" s="120"/>
    </row>
    <row r="145" s="1" customFormat="1" ht="22.5" customHeight="1" spans="1:8">
      <c r="A145" s="119" t="s">
        <v>1325</v>
      </c>
      <c r="B145" s="119" t="s">
        <v>1326</v>
      </c>
      <c r="C145" s="119" t="s">
        <v>1329</v>
      </c>
      <c r="D145" s="120">
        <v>20</v>
      </c>
      <c r="E145" s="120"/>
      <c r="F145" s="120">
        <v>20</v>
      </c>
      <c r="G145" s="118"/>
      <c r="H145" s="120"/>
    </row>
    <row r="146" s="1" customFormat="1" ht="22.5" customHeight="1" spans="1:8">
      <c r="A146" s="119" t="s">
        <v>1330</v>
      </c>
      <c r="B146" s="119" t="s">
        <v>1331</v>
      </c>
      <c r="C146" s="119" t="s">
        <v>1332</v>
      </c>
      <c r="D146" s="120">
        <v>1000</v>
      </c>
      <c r="E146" s="120"/>
      <c r="F146" s="120">
        <v>1000</v>
      </c>
      <c r="G146" s="118"/>
      <c r="H146" s="120"/>
    </row>
    <row r="147" s="1" customFormat="1" ht="22.5" customHeight="1" spans="1:8">
      <c r="A147" s="119" t="s">
        <v>1333</v>
      </c>
      <c r="B147" s="119" t="s">
        <v>1334</v>
      </c>
      <c r="C147" s="119" t="s">
        <v>1335</v>
      </c>
      <c r="D147" s="120">
        <v>2530</v>
      </c>
      <c r="E147" s="120">
        <v>2530</v>
      </c>
      <c r="F147" s="120"/>
      <c r="G147" s="118"/>
      <c r="H147" s="120"/>
    </row>
    <row r="148" s="1" customFormat="1" ht="22.5" customHeight="1" spans="1:8">
      <c r="A148" s="119" t="s">
        <v>1333</v>
      </c>
      <c r="B148" s="119" t="s">
        <v>1334</v>
      </c>
      <c r="C148" s="119" t="s">
        <v>1336</v>
      </c>
      <c r="D148" s="120">
        <v>2355</v>
      </c>
      <c r="E148" s="120">
        <v>2355</v>
      </c>
      <c r="F148" s="120"/>
      <c r="G148" s="118"/>
      <c r="H148" s="120"/>
    </row>
    <row r="149" s="1" customFormat="1" ht="22.5" customHeight="1" spans="1:8">
      <c r="A149" s="119" t="s">
        <v>1333</v>
      </c>
      <c r="B149" s="119" t="s">
        <v>1334</v>
      </c>
      <c r="C149" s="119" t="s">
        <v>1337</v>
      </c>
      <c r="D149" s="120">
        <v>3596</v>
      </c>
      <c r="E149" s="120">
        <v>3596</v>
      </c>
      <c r="F149" s="120"/>
      <c r="G149" s="118"/>
      <c r="H149" s="120"/>
    </row>
    <row r="150" s="1" customFormat="1" ht="22.5" customHeight="1" spans="1:8">
      <c r="A150" s="119" t="s">
        <v>1338</v>
      </c>
      <c r="B150" s="119" t="s">
        <v>1339</v>
      </c>
      <c r="C150" s="119" t="s">
        <v>1340</v>
      </c>
      <c r="D150" s="120">
        <v>90</v>
      </c>
      <c r="E150" s="120">
        <v>90</v>
      </c>
      <c r="F150" s="120"/>
      <c r="G150" s="118"/>
      <c r="H150" s="120"/>
    </row>
    <row r="151" s="1" customFormat="1" ht="22.5" customHeight="1" spans="1:8">
      <c r="A151" s="117"/>
      <c r="B151" s="117"/>
      <c r="C151" s="117" t="s">
        <v>937</v>
      </c>
      <c r="D151" s="118"/>
      <c r="E151" s="118">
        <v>1800</v>
      </c>
      <c r="F151" s="118"/>
      <c r="G151" s="118"/>
      <c r="H151" s="118"/>
    </row>
    <row r="152" s="1" customFormat="1" ht="22.5" customHeight="1" spans="1:8">
      <c r="A152" s="119" t="s">
        <v>1292</v>
      </c>
      <c r="B152" s="119" t="s">
        <v>1293</v>
      </c>
      <c r="C152" s="119" t="s">
        <v>1341</v>
      </c>
      <c r="D152" s="120">
        <v>1000</v>
      </c>
      <c r="E152" s="120">
        <v>1000</v>
      </c>
      <c r="F152" s="120"/>
      <c r="G152" s="118"/>
      <c r="H152" s="120"/>
    </row>
    <row r="153" s="1" customFormat="1" ht="22.5" customHeight="1" spans="1:8">
      <c r="A153" s="119" t="s">
        <v>1325</v>
      </c>
      <c r="B153" s="119" t="s">
        <v>1326</v>
      </c>
      <c r="C153" s="119" t="s">
        <v>1342</v>
      </c>
      <c r="D153" s="120">
        <v>800</v>
      </c>
      <c r="E153" s="120">
        <v>800</v>
      </c>
      <c r="F153" s="120"/>
      <c r="G153" s="118"/>
      <c r="H153" s="120"/>
    </row>
    <row r="154" s="1" customFormat="1" ht="22.5" customHeight="1" spans="1:8">
      <c r="A154" s="117"/>
      <c r="B154" s="117"/>
      <c r="C154" s="117" t="s">
        <v>938</v>
      </c>
      <c r="D154" s="118"/>
      <c r="E154" s="118">
        <v>9</v>
      </c>
      <c r="F154" s="118">
        <v>35</v>
      </c>
      <c r="G154" s="118"/>
      <c r="H154" s="118"/>
    </row>
    <row r="155" s="1" customFormat="1" ht="22.5" customHeight="1" spans="1:8">
      <c r="A155" s="119" t="s">
        <v>1325</v>
      </c>
      <c r="B155" s="119" t="s">
        <v>1326</v>
      </c>
      <c r="C155" s="119" t="s">
        <v>1343</v>
      </c>
      <c r="D155" s="120">
        <v>9</v>
      </c>
      <c r="E155" s="120">
        <v>9</v>
      </c>
      <c r="F155" s="120"/>
      <c r="G155" s="118"/>
      <c r="H155" s="120"/>
    </row>
    <row r="156" s="1" customFormat="1" ht="22.5" customHeight="1" spans="1:8">
      <c r="A156" s="119" t="s">
        <v>1325</v>
      </c>
      <c r="B156" s="119" t="s">
        <v>1326</v>
      </c>
      <c r="C156" s="119" t="s">
        <v>1344</v>
      </c>
      <c r="D156" s="120">
        <v>35</v>
      </c>
      <c r="E156" s="120"/>
      <c r="F156" s="120">
        <v>35</v>
      </c>
      <c r="G156" s="118"/>
      <c r="H156" s="120"/>
    </row>
    <row r="157" s="1" customFormat="1" ht="22.5" customHeight="1" spans="1:8">
      <c r="A157" s="117"/>
      <c r="B157" s="117"/>
      <c r="C157" s="117" t="s">
        <v>940</v>
      </c>
      <c r="D157" s="118"/>
      <c r="E157" s="118">
        <v>140</v>
      </c>
      <c r="F157" s="118">
        <v>100</v>
      </c>
      <c r="G157" s="118"/>
      <c r="H157" s="118"/>
    </row>
    <row r="158" s="1" customFormat="1" ht="22.5" customHeight="1" spans="1:8">
      <c r="A158" s="117"/>
      <c r="B158" s="117"/>
      <c r="C158" s="117" t="s">
        <v>941</v>
      </c>
      <c r="D158" s="118"/>
      <c r="E158" s="118">
        <v>140</v>
      </c>
      <c r="F158" s="118">
        <v>100</v>
      </c>
      <c r="G158" s="118"/>
      <c r="H158" s="118"/>
    </row>
    <row r="159" s="1" customFormat="1" ht="22.5" customHeight="1" spans="1:8">
      <c r="A159" s="119" t="s">
        <v>1345</v>
      </c>
      <c r="B159" s="119" t="s">
        <v>1346</v>
      </c>
      <c r="C159" s="119" t="s">
        <v>1347</v>
      </c>
      <c r="D159" s="120">
        <v>100</v>
      </c>
      <c r="E159" s="120">
        <v>100</v>
      </c>
      <c r="F159" s="120"/>
      <c r="G159" s="118"/>
      <c r="H159" s="120"/>
    </row>
    <row r="160" s="1" customFormat="1" ht="22.5" customHeight="1" spans="1:8">
      <c r="A160" s="119" t="s">
        <v>1348</v>
      </c>
      <c r="B160" s="119" t="s">
        <v>1349</v>
      </c>
      <c r="C160" s="119" t="s">
        <v>1350</v>
      </c>
      <c r="D160" s="120">
        <v>20</v>
      </c>
      <c r="E160" s="120"/>
      <c r="F160" s="120">
        <v>20</v>
      </c>
      <c r="G160" s="118"/>
      <c r="H160" s="120"/>
    </row>
    <row r="161" s="1" customFormat="1" ht="22.5" customHeight="1" spans="1:8">
      <c r="A161" s="119" t="s">
        <v>1348</v>
      </c>
      <c r="B161" s="119" t="s">
        <v>1349</v>
      </c>
      <c r="C161" s="119" t="s">
        <v>1351</v>
      </c>
      <c r="D161" s="120">
        <v>80</v>
      </c>
      <c r="E161" s="120"/>
      <c r="F161" s="120">
        <v>80</v>
      </c>
      <c r="G161" s="118"/>
      <c r="H161" s="120"/>
    </row>
    <row r="162" s="1" customFormat="1" ht="22.5" customHeight="1" spans="1:8">
      <c r="A162" s="119" t="s">
        <v>1352</v>
      </c>
      <c r="B162" s="119" t="s">
        <v>1353</v>
      </c>
      <c r="C162" s="119" t="s">
        <v>1354</v>
      </c>
      <c r="D162" s="120">
        <v>40</v>
      </c>
      <c r="E162" s="120">
        <v>40</v>
      </c>
      <c r="F162" s="120"/>
      <c r="G162" s="118"/>
      <c r="H162" s="120"/>
    </row>
    <row r="163" s="1" customFormat="1" ht="22.5" customHeight="1" spans="1:8">
      <c r="A163" s="117"/>
      <c r="B163" s="117"/>
      <c r="C163" s="117" t="s">
        <v>944</v>
      </c>
      <c r="D163" s="118"/>
      <c r="E163" s="118">
        <v>45</v>
      </c>
      <c r="F163" s="118"/>
      <c r="G163" s="118"/>
      <c r="H163" s="118"/>
    </row>
    <row r="164" s="1" customFormat="1" ht="22.5" customHeight="1" spans="1:8">
      <c r="A164" s="117"/>
      <c r="B164" s="117"/>
      <c r="C164" s="117" t="s">
        <v>945</v>
      </c>
      <c r="D164" s="118"/>
      <c r="E164" s="118">
        <v>45</v>
      </c>
      <c r="F164" s="118"/>
      <c r="G164" s="118"/>
      <c r="H164" s="118"/>
    </row>
    <row r="165" s="1" customFormat="1" ht="22.5" customHeight="1" spans="1:8">
      <c r="A165" s="119" t="s">
        <v>1251</v>
      </c>
      <c r="B165" s="119" t="s">
        <v>1252</v>
      </c>
      <c r="C165" s="119" t="s">
        <v>1355</v>
      </c>
      <c r="D165" s="120">
        <v>45</v>
      </c>
      <c r="E165" s="120">
        <v>45</v>
      </c>
      <c r="F165" s="120"/>
      <c r="G165" s="118"/>
      <c r="H165" s="120"/>
    </row>
    <row r="166" s="1" customFormat="1" ht="22.5" customHeight="1" spans="1:8">
      <c r="A166" s="117"/>
      <c r="B166" s="117"/>
      <c r="C166" s="117" t="s">
        <v>946</v>
      </c>
      <c r="D166" s="118"/>
      <c r="E166" s="118">
        <v>110</v>
      </c>
      <c r="F166" s="118">
        <v>255</v>
      </c>
      <c r="G166" s="118"/>
      <c r="H166" s="118"/>
    </row>
    <row r="167" s="1" customFormat="1" ht="22.5" customHeight="1" spans="1:8">
      <c r="A167" s="117"/>
      <c r="B167" s="117"/>
      <c r="C167" s="117" t="s">
        <v>947</v>
      </c>
      <c r="D167" s="118"/>
      <c r="E167" s="118">
        <v>110</v>
      </c>
      <c r="F167" s="118">
        <v>255</v>
      </c>
      <c r="G167" s="118"/>
      <c r="H167" s="118"/>
    </row>
    <row r="168" s="1" customFormat="1" ht="22.5" customHeight="1" spans="1:8">
      <c r="A168" s="119" t="s">
        <v>1356</v>
      </c>
      <c r="B168" s="119" t="s">
        <v>1357</v>
      </c>
      <c r="C168" s="119" t="s">
        <v>1358</v>
      </c>
      <c r="D168" s="120">
        <v>210</v>
      </c>
      <c r="E168" s="120"/>
      <c r="F168" s="120">
        <v>210</v>
      </c>
      <c r="G168" s="118"/>
      <c r="H168" s="120"/>
    </row>
    <row r="169" s="1" customFormat="1" ht="22.5" customHeight="1" spans="1:8">
      <c r="A169" s="119" t="s">
        <v>1359</v>
      </c>
      <c r="B169" s="119" t="s">
        <v>1360</v>
      </c>
      <c r="C169" s="119" t="s">
        <v>1361</v>
      </c>
      <c r="D169" s="120">
        <v>30</v>
      </c>
      <c r="E169" s="120">
        <v>30</v>
      </c>
      <c r="F169" s="120"/>
      <c r="G169" s="118"/>
      <c r="H169" s="120"/>
    </row>
    <row r="170" s="1" customFormat="1" ht="22.5" customHeight="1" spans="1:8">
      <c r="A170" s="119" t="s">
        <v>1362</v>
      </c>
      <c r="B170" s="119" t="s">
        <v>1363</v>
      </c>
      <c r="C170" s="119" t="s">
        <v>1364</v>
      </c>
      <c r="D170" s="120">
        <v>20</v>
      </c>
      <c r="E170" s="120">
        <v>20</v>
      </c>
      <c r="F170" s="120"/>
      <c r="G170" s="118"/>
      <c r="H170" s="120"/>
    </row>
    <row r="171" s="1" customFormat="1" ht="22.5" customHeight="1" spans="1:8">
      <c r="A171" s="119" t="s">
        <v>1365</v>
      </c>
      <c r="B171" s="119" t="s">
        <v>1366</v>
      </c>
      <c r="C171" s="119" t="s">
        <v>1367</v>
      </c>
      <c r="D171" s="120">
        <v>45</v>
      </c>
      <c r="E171" s="120"/>
      <c r="F171" s="120">
        <v>45</v>
      </c>
      <c r="G171" s="118"/>
      <c r="H171" s="120"/>
    </row>
    <row r="172" s="1" customFormat="1" ht="22.5" customHeight="1" spans="1:8">
      <c r="A172" s="119" t="s">
        <v>1365</v>
      </c>
      <c r="B172" s="119" t="s">
        <v>1366</v>
      </c>
      <c r="C172" s="119" t="s">
        <v>1368</v>
      </c>
      <c r="D172" s="120">
        <v>60</v>
      </c>
      <c r="E172" s="120">
        <v>60</v>
      </c>
      <c r="F172" s="120"/>
      <c r="G172" s="118"/>
      <c r="H172" s="120"/>
    </row>
    <row r="173" s="1" customFormat="1" ht="22.5" customHeight="1" spans="1:8">
      <c r="A173" s="117"/>
      <c r="B173" s="117"/>
      <c r="C173" s="117" t="s">
        <v>950</v>
      </c>
      <c r="D173" s="118"/>
      <c r="E173" s="118">
        <v>5959</v>
      </c>
      <c r="F173" s="118"/>
      <c r="G173" s="118"/>
      <c r="H173" s="118"/>
    </row>
    <row r="174" s="1" customFormat="1" ht="22.5" customHeight="1" spans="1:8">
      <c r="A174" s="117"/>
      <c r="B174" s="117"/>
      <c r="C174" s="117" t="s">
        <v>951</v>
      </c>
      <c r="D174" s="118"/>
      <c r="E174" s="118">
        <v>5959</v>
      </c>
      <c r="F174" s="118"/>
      <c r="G174" s="118"/>
      <c r="H174" s="118"/>
    </row>
    <row r="175" s="1" customFormat="1" ht="22.5" customHeight="1" spans="1:8">
      <c r="A175" s="119" t="s">
        <v>1369</v>
      </c>
      <c r="B175" s="119" t="s">
        <v>1370</v>
      </c>
      <c r="C175" s="119" t="s">
        <v>1371</v>
      </c>
      <c r="D175" s="120">
        <v>50</v>
      </c>
      <c r="E175" s="120">
        <v>50</v>
      </c>
      <c r="F175" s="120"/>
      <c r="G175" s="118"/>
      <c r="H175" s="120"/>
    </row>
    <row r="176" s="1" customFormat="1" ht="22.5" customHeight="1" spans="1:8">
      <c r="A176" s="119" t="s">
        <v>1369</v>
      </c>
      <c r="B176" s="119" t="s">
        <v>1370</v>
      </c>
      <c r="C176" s="119" t="s">
        <v>1372</v>
      </c>
      <c r="D176" s="120">
        <v>10</v>
      </c>
      <c r="E176" s="120">
        <v>10</v>
      </c>
      <c r="F176" s="120"/>
      <c r="G176" s="118"/>
      <c r="H176" s="120"/>
    </row>
    <row r="177" s="1" customFormat="1" ht="22.5" customHeight="1" spans="1:8">
      <c r="A177" s="119" t="s">
        <v>1369</v>
      </c>
      <c r="B177" s="119" t="s">
        <v>1370</v>
      </c>
      <c r="C177" s="119" t="s">
        <v>1373</v>
      </c>
      <c r="D177" s="120">
        <v>41</v>
      </c>
      <c r="E177" s="120">
        <v>41</v>
      </c>
      <c r="F177" s="120"/>
      <c r="G177" s="118"/>
      <c r="H177" s="120"/>
    </row>
    <row r="178" s="1" customFormat="1" ht="22.5" customHeight="1" spans="1:8">
      <c r="A178" s="119" t="s">
        <v>1369</v>
      </c>
      <c r="B178" s="119" t="s">
        <v>1370</v>
      </c>
      <c r="C178" s="119" t="s">
        <v>1374</v>
      </c>
      <c r="D178" s="120">
        <v>87</v>
      </c>
      <c r="E178" s="120">
        <v>87</v>
      </c>
      <c r="F178" s="120"/>
      <c r="G178" s="118"/>
      <c r="H178" s="120"/>
    </row>
    <row r="179" s="1" customFormat="1" ht="22.5" customHeight="1" spans="1:8">
      <c r="A179" s="119" t="s">
        <v>1375</v>
      </c>
      <c r="B179" s="119" t="s">
        <v>1376</v>
      </c>
      <c r="C179" s="119" t="s">
        <v>1377</v>
      </c>
      <c r="D179" s="120">
        <v>27</v>
      </c>
      <c r="E179" s="120">
        <v>27</v>
      </c>
      <c r="F179" s="120"/>
      <c r="G179" s="118"/>
      <c r="H179" s="120"/>
    </row>
    <row r="180" s="1" customFormat="1" ht="22.5" customHeight="1" spans="1:8">
      <c r="A180" s="119" t="s">
        <v>1375</v>
      </c>
      <c r="B180" s="119" t="s">
        <v>1376</v>
      </c>
      <c r="C180" s="119" t="s">
        <v>1378</v>
      </c>
      <c r="D180" s="120">
        <v>1149</v>
      </c>
      <c r="E180" s="120">
        <v>1149</v>
      </c>
      <c r="F180" s="120"/>
      <c r="G180" s="118"/>
      <c r="H180" s="120"/>
    </row>
    <row r="181" s="1" customFormat="1" ht="22.5" customHeight="1" spans="1:8">
      <c r="A181" s="119" t="s">
        <v>1379</v>
      </c>
      <c r="B181" s="119" t="s">
        <v>1380</v>
      </c>
      <c r="C181" s="119" t="s">
        <v>1381</v>
      </c>
      <c r="D181" s="120">
        <v>50</v>
      </c>
      <c r="E181" s="120">
        <v>50</v>
      </c>
      <c r="F181" s="120"/>
      <c r="G181" s="118"/>
      <c r="H181" s="120"/>
    </row>
    <row r="182" s="1" customFormat="1" ht="22.5" customHeight="1" spans="1:8">
      <c r="A182" s="119" t="s">
        <v>1382</v>
      </c>
      <c r="B182" s="119" t="s">
        <v>1383</v>
      </c>
      <c r="C182" s="119" t="s">
        <v>1384</v>
      </c>
      <c r="D182" s="120">
        <v>30</v>
      </c>
      <c r="E182" s="120">
        <v>30</v>
      </c>
      <c r="F182" s="120"/>
      <c r="G182" s="118"/>
      <c r="H182" s="120"/>
    </row>
    <row r="183" s="1" customFormat="1" ht="22.5" customHeight="1" spans="1:8">
      <c r="A183" s="119" t="s">
        <v>1382</v>
      </c>
      <c r="B183" s="119" t="s">
        <v>1383</v>
      </c>
      <c r="C183" s="119" t="s">
        <v>1385</v>
      </c>
      <c r="D183" s="120">
        <v>400</v>
      </c>
      <c r="E183" s="120">
        <v>400</v>
      </c>
      <c r="F183" s="120"/>
      <c r="G183" s="118"/>
      <c r="H183" s="120"/>
    </row>
    <row r="184" s="1" customFormat="1" ht="22.5" customHeight="1" spans="1:8">
      <c r="A184" s="119" t="s">
        <v>1386</v>
      </c>
      <c r="B184" s="119" t="s">
        <v>1387</v>
      </c>
      <c r="C184" s="119" t="s">
        <v>1388</v>
      </c>
      <c r="D184" s="120">
        <v>350</v>
      </c>
      <c r="E184" s="120">
        <v>350</v>
      </c>
      <c r="F184" s="120"/>
      <c r="G184" s="118"/>
      <c r="H184" s="120"/>
    </row>
    <row r="185" s="1" customFormat="1" ht="22.5" customHeight="1" spans="1:8">
      <c r="A185" s="119" t="s">
        <v>1386</v>
      </c>
      <c r="B185" s="119" t="s">
        <v>1387</v>
      </c>
      <c r="C185" s="119" t="s">
        <v>1389</v>
      </c>
      <c r="D185" s="120">
        <v>500</v>
      </c>
      <c r="E185" s="120">
        <v>500</v>
      </c>
      <c r="F185" s="120"/>
      <c r="G185" s="118"/>
      <c r="H185" s="120"/>
    </row>
    <row r="186" s="1" customFormat="1" ht="22.5" customHeight="1" spans="1:8">
      <c r="A186" s="119" t="s">
        <v>1386</v>
      </c>
      <c r="B186" s="119" t="s">
        <v>1387</v>
      </c>
      <c r="C186" s="119" t="s">
        <v>1390</v>
      </c>
      <c r="D186" s="120">
        <v>521</v>
      </c>
      <c r="E186" s="120">
        <v>521</v>
      </c>
      <c r="F186" s="120"/>
      <c r="G186" s="118"/>
      <c r="H186" s="120"/>
    </row>
    <row r="187" s="1" customFormat="1" ht="22.5" customHeight="1" spans="1:8">
      <c r="A187" s="119" t="s">
        <v>1386</v>
      </c>
      <c r="B187" s="119" t="s">
        <v>1387</v>
      </c>
      <c r="C187" s="119" t="s">
        <v>1391</v>
      </c>
      <c r="D187" s="120">
        <v>200</v>
      </c>
      <c r="E187" s="120">
        <v>200</v>
      </c>
      <c r="F187" s="120"/>
      <c r="G187" s="118"/>
      <c r="H187" s="120"/>
    </row>
    <row r="188" s="1" customFormat="1" ht="22.5" customHeight="1" spans="1:8">
      <c r="A188" s="119" t="s">
        <v>1386</v>
      </c>
      <c r="B188" s="119" t="s">
        <v>1387</v>
      </c>
      <c r="C188" s="119" t="s">
        <v>1392</v>
      </c>
      <c r="D188" s="120">
        <v>700</v>
      </c>
      <c r="E188" s="120">
        <v>700</v>
      </c>
      <c r="F188" s="120"/>
      <c r="G188" s="118"/>
      <c r="H188" s="120"/>
    </row>
    <row r="189" s="1" customFormat="1" ht="22.5" customHeight="1" spans="1:8">
      <c r="A189" s="119" t="s">
        <v>1386</v>
      </c>
      <c r="B189" s="119" t="s">
        <v>1387</v>
      </c>
      <c r="C189" s="119" t="s">
        <v>1373</v>
      </c>
      <c r="D189" s="120">
        <v>359</v>
      </c>
      <c r="E189" s="120">
        <v>359</v>
      </c>
      <c r="F189" s="120"/>
      <c r="G189" s="118"/>
      <c r="H189" s="120"/>
    </row>
    <row r="190" s="1" customFormat="1" ht="22.5" customHeight="1" spans="1:8">
      <c r="A190" s="119" t="s">
        <v>1386</v>
      </c>
      <c r="B190" s="119" t="s">
        <v>1387</v>
      </c>
      <c r="C190" s="119" t="s">
        <v>1393</v>
      </c>
      <c r="D190" s="120">
        <v>1170</v>
      </c>
      <c r="E190" s="120">
        <v>1170</v>
      </c>
      <c r="F190" s="120"/>
      <c r="G190" s="118"/>
      <c r="H190" s="120"/>
    </row>
    <row r="191" s="1" customFormat="1" ht="22.5" customHeight="1" spans="1:8">
      <c r="A191" s="119" t="s">
        <v>1386</v>
      </c>
      <c r="B191" s="119" t="s">
        <v>1387</v>
      </c>
      <c r="C191" s="119" t="s">
        <v>1394</v>
      </c>
      <c r="D191" s="120">
        <v>200</v>
      </c>
      <c r="E191" s="120">
        <v>200</v>
      </c>
      <c r="F191" s="120"/>
      <c r="G191" s="118"/>
      <c r="H191" s="120"/>
    </row>
    <row r="192" s="1" customFormat="1" ht="22.5" customHeight="1" spans="1:8">
      <c r="A192" s="119" t="s">
        <v>1395</v>
      </c>
      <c r="B192" s="119" t="s">
        <v>1396</v>
      </c>
      <c r="C192" s="119" t="s">
        <v>1397</v>
      </c>
      <c r="D192" s="120">
        <v>32</v>
      </c>
      <c r="E192" s="120">
        <v>32</v>
      </c>
      <c r="F192" s="120"/>
      <c r="G192" s="118"/>
      <c r="H192" s="120"/>
    </row>
    <row r="193" s="1" customFormat="1" ht="22.5" customHeight="1" spans="1:8">
      <c r="A193" s="119" t="s">
        <v>1395</v>
      </c>
      <c r="B193" s="119" t="s">
        <v>1396</v>
      </c>
      <c r="C193" s="119" t="s">
        <v>1398</v>
      </c>
      <c r="D193" s="120">
        <v>83</v>
      </c>
      <c r="E193" s="120">
        <v>83</v>
      </c>
      <c r="F193" s="120"/>
      <c r="G193" s="118"/>
      <c r="H193" s="120"/>
    </row>
    <row r="194" s="1" customFormat="1" ht="22.5" customHeight="1" spans="1:8">
      <c r="A194" s="117"/>
      <c r="B194" s="117"/>
      <c r="C194" s="117" t="s">
        <v>988</v>
      </c>
      <c r="D194" s="118"/>
      <c r="E194" s="118">
        <v>3314</v>
      </c>
      <c r="F194" s="118"/>
      <c r="G194" s="118"/>
      <c r="H194" s="118"/>
    </row>
    <row r="195" s="1" customFormat="1" ht="22.5" customHeight="1" spans="1:8">
      <c r="A195" s="117"/>
      <c r="B195" s="117"/>
      <c r="C195" s="117" t="s">
        <v>989</v>
      </c>
      <c r="D195" s="118"/>
      <c r="E195" s="118">
        <v>3305</v>
      </c>
      <c r="F195" s="118"/>
      <c r="G195" s="118"/>
      <c r="H195" s="118"/>
    </row>
    <row r="196" s="1" customFormat="1" ht="22.5" customHeight="1" spans="1:8">
      <c r="A196" s="119" t="s">
        <v>1399</v>
      </c>
      <c r="B196" s="119" t="s">
        <v>1400</v>
      </c>
      <c r="C196" s="119" t="s">
        <v>1401</v>
      </c>
      <c r="D196" s="120">
        <v>2100</v>
      </c>
      <c r="E196" s="120">
        <v>2100</v>
      </c>
      <c r="F196" s="120"/>
      <c r="G196" s="118"/>
      <c r="H196" s="120"/>
    </row>
    <row r="197" s="1" customFormat="1" ht="22.5" customHeight="1" spans="1:8">
      <c r="A197" s="119" t="s">
        <v>1402</v>
      </c>
      <c r="B197" s="119" t="s">
        <v>1403</v>
      </c>
      <c r="C197" s="119" t="s">
        <v>1404</v>
      </c>
      <c r="D197" s="120">
        <v>9</v>
      </c>
      <c r="E197" s="120">
        <v>9</v>
      </c>
      <c r="F197" s="120"/>
      <c r="G197" s="118"/>
      <c r="H197" s="120"/>
    </row>
    <row r="198" s="1" customFormat="1" ht="22.5" customHeight="1" spans="1:8">
      <c r="A198" s="119" t="s">
        <v>1402</v>
      </c>
      <c r="B198" s="119" t="s">
        <v>1403</v>
      </c>
      <c r="C198" s="119" t="s">
        <v>1405</v>
      </c>
      <c r="D198" s="120">
        <v>20</v>
      </c>
      <c r="E198" s="120">
        <v>20</v>
      </c>
      <c r="F198" s="120"/>
      <c r="G198" s="118"/>
      <c r="H198" s="120"/>
    </row>
    <row r="199" s="1" customFormat="1" ht="22.5" customHeight="1" spans="1:8">
      <c r="A199" s="119" t="s">
        <v>1402</v>
      </c>
      <c r="B199" s="119" t="s">
        <v>1403</v>
      </c>
      <c r="C199" s="119" t="s">
        <v>1406</v>
      </c>
      <c r="D199" s="120">
        <v>13</v>
      </c>
      <c r="E199" s="120">
        <v>13</v>
      </c>
      <c r="F199" s="120"/>
      <c r="G199" s="118"/>
      <c r="H199" s="120"/>
    </row>
    <row r="200" s="1" customFormat="1" ht="22.5" customHeight="1" spans="1:8">
      <c r="A200" s="119" t="s">
        <v>1407</v>
      </c>
      <c r="B200" s="119" t="s">
        <v>1408</v>
      </c>
      <c r="C200" s="119" t="s">
        <v>1409</v>
      </c>
      <c r="D200" s="120">
        <v>27</v>
      </c>
      <c r="E200" s="120">
        <v>27</v>
      </c>
      <c r="F200" s="120"/>
      <c r="G200" s="118"/>
      <c r="H200" s="120"/>
    </row>
    <row r="201" s="1" customFormat="1" ht="22.5" customHeight="1" spans="1:8">
      <c r="A201" s="119" t="s">
        <v>1407</v>
      </c>
      <c r="B201" s="119" t="s">
        <v>1408</v>
      </c>
      <c r="C201" s="119" t="s">
        <v>1410</v>
      </c>
      <c r="D201" s="120">
        <v>4</v>
      </c>
      <c r="E201" s="120">
        <v>4</v>
      </c>
      <c r="F201" s="120"/>
      <c r="G201" s="118"/>
      <c r="H201" s="120"/>
    </row>
    <row r="202" s="1" customFormat="1" ht="22.5" customHeight="1" spans="1:8">
      <c r="A202" s="119" t="s">
        <v>1407</v>
      </c>
      <c r="B202" s="119" t="s">
        <v>1408</v>
      </c>
      <c r="C202" s="119" t="s">
        <v>1411</v>
      </c>
      <c r="D202" s="120">
        <v>5</v>
      </c>
      <c r="E202" s="120">
        <v>5</v>
      </c>
      <c r="F202" s="120"/>
      <c r="G202" s="118"/>
      <c r="H202" s="120"/>
    </row>
    <row r="203" s="1" customFormat="1" ht="22.5" customHeight="1" spans="1:8">
      <c r="A203" s="119" t="s">
        <v>1412</v>
      </c>
      <c r="B203" s="119" t="s">
        <v>1413</v>
      </c>
      <c r="C203" s="119" t="s">
        <v>1414</v>
      </c>
      <c r="D203" s="120">
        <v>100</v>
      </c>
      <c r="E203" s="120">
        <v>100</v>
      </c>
      <c r="F203" s="120"/>
      <c r="G203" s="118"/>
      <c r="H203" s="120"/>
    </row>
    <row r="204" s="1" customFormat="1" ht="22.5" customHeight="1" spans="1:8">
      <c r="A204" s="119" t="s">
        <v>1415</v>
      </c>
      <c r="B204" s="119" t="s">
        <v>1416</v>
      </c>
      <c r="C204" s="119" t="s">
        <v>1417</v>
      </c>
      <c r="D204" s="120">
        <v>300</v>
      </c>
      <c r="E204" s="120">
        <v>300</v>
      </c>
      <c r="F204" s="120"/>
      <c r="G204" s="118"/>
      <c r="H204" s="120"/>
    </row>
    <row r="205" s="1" customFormat="1" ht="22.5" customHeight="1" spans="1:8">
      <c r="A205" s="119" t="s">
        <v>1415</v>
      </c>
      <c r="B205" s="119" t="s">
        <v>1416</v>
      </c>
      <c r="C205" s="119" t="s">
        <v>1418</v>
      </c>
      <c r="D205" s="120">
        <v>100</v>
      </c>
      <c r="E205" s="120">
        <v>100</v>
      </c>
      <c r="F205" s="120"/>
      <c r="G205" s="118"/>
      <c r="H205" s="120"/>
    </row>
    <row r="206" s="1" customFormat="1" ht="22.5" customHeight="1" spans="1:8">
      <c r="A206" s="119" t="s">
        <v>1415</v>
      </c>
      <c r="B206" s="119" t="s">
        <v>1416</v>
      </c>
      <c r="C206" s="119" t="s">
        <v>1419</v>
      </c>
      <c r="D206" s="120">
        <v>400</v>
      </c>
      <c r="E206" s="120">
        <v>400</v>
      </c>
      <c r="F206" s="120"/>
      <c r="G206" s="118"/>
      <c r="H206" s="120"/>
    </row>
    <row r="207" s="1" customFormat="1" ht="22.5" customHeight="1" spans="1:8">
      <c r="A207" s="119" t="s">
        <v>1415</v>
      </c>
      <c r="B207" s="119" t="s">
        <v>1416</v>
      </c>
      <c r="C207" s="119" t="s">
        <v>1420</v>
      </c>
      <c r="D207" s="120">
        <v>27</v>
      </c>
      <c r="E207" s="120">
        <v>27</v>
      </c>
      <c r="F207" s="120"/>
      <c r="G207" s="118"/>
      <c r="H207" s="120"/>
    </row>
    <row r="208" s="1" customFormat="1" ht="22.5" customHeight="1" spans="1:8">
      <c r="A208" s="119" t="s">
        <v>1415</v>
      </c>
      <c r="B208" s="119" t="s">
        <v>1416</v>
      </c>
      <c r="C208" s="119" t="s">
        <v>1421</v>
      </c>
      <c r="D208" s="120">
        <v>200</v>
      </c>
      <c r="E208" s="120">
        <v>200</v>
      </c>
      <c r="F208" s="120"/>
      <c r="G208" s="118"/>
      <c r="H208" s="120"/>
    </row>
    <row r="209" s="1" customFormat="1" ht="22.5" customHeight="1" spans="1:8">
      <c r="A209" s="117"/>
      <c r="B209" s="117"/>
      <c r="C209" s="117" t="s">
        <v>994</v>
      </c>
      <c r="D209" s="118"/>
      <c r="E209" s="118">
        <v>9</v>
      </c>
      <c r="F209" s="118"/>
      <c r="G209" s="118"/>
      <c r="H209" s="118"/>
    </row>
    <row r="210" s="1" customFormat="1" ht="22.5" customHeight="1" spans="1:8">
      <c r="A210" s="119" t="s">
        <v>1422</v>
      </c>
      <c r="B210" s="119" t="s">
        <v>1423</v>
      </c>
      <c r="C210" s="119" t="s">
        <v>1424</v>
      </c>
      <c r="D210" s="120">
        <v>9</v>
      </c>
      <c r="E210" s="120">
        <v>9</v>
      </c>
      <c r="F210" s="120"/>
      <c r="G210" s="118"/>
      <c r="H210" s="120"/>
    </row>
    <row r="211" s="1" customFormat="1" ht="22.5" customHeight="1" spans="1:8">
      <c r="A211" s="117"/>
      <c r="B211" s="117"/>
      <c r="C211" s="117" t="s">
        <v>1001</v>
      </c>
      <c r="D211" s="118"/>
      <c r="E211" s="118">
        <v>131</v>
      </c>
      <c r="F211" s="118"/>
      <c r="G211" s="118"/>
      <c r="H211" s="118"/>
    </row>
    <row r="212" s="1" customFormat="1" ht="22.5" customHeight="1" spans="1:8">
      <c r="A212" s="117"/>
      <c r="B212" s="117"/>
      <c r="C212" s="117" t="s">
        <v>1002</v>
      </c>
      <c r="D212" s="118"/>
      <c r="E212" s="118">
        <v>131</v>
      </c>
      <c r="F212" s="118"/>
      <c r="G212" s="118"/>
      <c r="H212" s="118"/>
    </row>
    <row r="213" s="1" customFormat="1" ht="22.5" customHeight="1" spans="1:8">
      <c r="A213" s="119" t="s">
        <v>1402</v>
      </c>
      <c r="B213" s="119" t="s">
        <v>1403</v>
      </c>
      <c r="C213" s="119" t="s">
        <v>1425</v>
      </c>
      <c r="D213" s="120">
        <v>31</v>
      </c>
      <c r="E213" s="120">
        <v>31</v>
      </c>
      <c r="F213" s="120"/>
      <c r="G213" s="118"/>
      <c r="H213" s="120"/>
    </row>
    <row r="214" s="1" customFormat="1" ht="22.5" customHeight="1" spans="1:8">
      <c r="A214" s="119" t="s">
        <v>1415</v>
      </c>
      <c r="B214" s="119" t="s">
        <v>1416</v>
      </c>
      <c r="C214" s="119" t="s">
        <v>1426</v>
      </c>
      <c r="D214" s="120">
        <v>100</v>
      </c>
      <c r="E214" s="120">
        <v>100</v>
      </c>
      <c r="F214" s="120"/>
      <c r="G214" s="118"/>
      <c r="H214" s="120"/>
    </row>
    <row r="215" s="1" customFormat="1" ht="22.5" customHeight="1" spans="1:8">
      <c r="A215" s="117"/>
      <c r="B215" s="117"/>
      <c r="C215" s="117" t="s">
        <v>1003</v>
      </c>
      <c r="D215" s="118"/>
      <c r="E215" s="118">
        <v>1059</v>
      </c>
      <c r="F215" s="118">
        <v>35</v>
      </c>
      <c r="G215" s="118"/>
      <c r="H215" s="118"/>
    </row>
    <row r="216" s="1" customFormat="1" ht="22.5" customHeight="1" spans="1:8">
      <c r="A216" s="117"/>
      <c r="B216" s="117"/>
      <c r="C216" s="117" t="s">
        <v>1004</v>
      </c>
      <c r="D216" s="118"/>
      <c r="E216" s="118">
        <v>1059</v>
      </c>
      <c r="F216" s="118">
        <v>35</v>
      </c>
      <c r="G216" s="118"/>
      <c r="H216" s="118"/>
    </row>
    <row r="217" s="1" customFormat="1" ht="22.5" customHeight="1" spans="1:8">
      <c r="A217" s="119" t="s">
        <v>1427</v>
      </c>
      <c r="B217" s="119" t="s">
        <v>1428</v>
      </c>
      <c r="C217" s="119" t="s">
        <v>1429</v>
      </c>
      <c r="D217" s="120">
        <v>492</v>
      </c>
      <c r="E217" s="120">
        <v>492</v>
      </c>
      <c r="F217" s="120"/>
      <c r="G217" s="118"/>
      <c r="H217" s="120"/>
    </row>
    <row r="218" s="1" customFormat="1" ht="22.5" customHeight="1" spans="1:8">
      <c r="A218" s="119" t="s">
        <v>1427</v>
      </c>
      <c r="B218" s="119" t="s">
        <v>1428</v>
      </c>
      <c r="C218" s="119" t="s">
        <v>1430</v>
      </c>
      <c r="D218" s="120">
        <v>200</v>
      </c>
      <c r="E218" s="120">
        <v>200</v>
      </c>
      <c r="F218" s="120"/>
      <c r="G218" s="118"/>
      <c r="H218" s="120"/>
    </row>
    <row r="219" s="1" customFormat="1" ht="22.5" customHeight="1" spans="1:8">
      <c r="A219" s="119" t="s">
        <v>1431</v>
      </c>
      <c r="B219" s="119" t="s">
        <v>1432</v>
      </c>
      <c r="C219" s="119" t="s">
        <v>1433</v>
      </c>
      <c r="D219" s="120">
        <v>40</v>
      </c>
      <c r="E219" s="120">
        <v>40</v>
      </c>
      <c r="F219" s="120"/>
      <c r="G219" s="118"/>
      <c r="H219" s="120"/>
    </row>
    <row r="220" s="1" customFormat="1" ht="22.5" customHeight="1" spans="1:8">
      <c r="A220" s="119" t="s">
        <v>1431</v>
      </c>
      <c r="B220" s="119" t="s">
        <v>1432</v>
      </c>
      <c r="C220" s="119" t="s">
        <v>1434</v>
      </c>
      <c r="D220" s="120">
        <v>27</v>
      </c>
      <c r="E220" s="120">
        <v>27</v>
      </c>
      <c r="F220" s="120"/>
      <c r="G220" s="118"/>
      <c r="H220" s="120"/>
    </row>
    <row r="221" s="1" customFormat="1" ht="22.5" customHeight="1" spans="1:8">
      <c r="A221" s="119" t="s">
        <v>1431</v>
      </c>
      <c r="B221" s="119" t="s">
        <v>1432</v>
      </c>
      <c r="C221" s="119" t="s">
        <v>1435</v>
      </c>
      <c r="D221" s="120">
        <v>30</v>
      </c>
      <c r="E221" s="120">
        <v>30</v>
      </c>
      <c r="F221" s="120"/>
      <c r="G221" s="118"/>
      <c r="H221" s="120"/>
    </row>
    <row r="222" s="1" customFormat="1" ht="22.5" customHeight="1" spans="1:8">
      <c r="A222" s="119" t="s">
        <v>1431</v>
      </c>
      <c r="B222" s="119" t="s">
        <v>1432</v>
      </c>
      <c r="C222" s="119" t="s">
        <v>1436</v>
      </c>
      <c r="D222" s="120">
        <v>15</v>
      </c>
      <c r="E222" s="120"/>
      <c r="F222" s="120">
        <v>15</v>
      </c>
      <c r="G222" s="118"/>
      <c r="H222" s="120"/>
    </row>
    <row r="223" s="1" customFormat="1" ht="22.5" customHeight="1" spans="1:8">
      <c r="A223" s="119" t="s">
        <v>1437</v>
      </c>
      <c r="B223" s="119" t="s">
        <v>1438</v>
      </c>
      <c r="C223" s="119" t="s">
        <v>1439</v>
      </c>
      <c r="D223" s="120">
        <v>220</v>
      </c>
      <c r="E223" s="120">
        <v>220</v>
      </c>
      <c r="F223" s="120"/>
      <c r="G223" s="118"/>
      <c r="H223" s="120"/>
    </row>
    <row r="224" s="1" customFormat="1" ht="22.5" customHeight="1" spans="1:8">
      <c r="A224" s="119" t="s">
        <v>1437</v>
      </c>
      <c r="B224" s="119" t="s">
        <v>1438</v>
      </c>
      <c r="C224" s="119" t="s">
        <v>1440</v>
      </c>
      <c r="D224" s="120">
        <v>20</v>
      </c>
      <c r="E224" s="120"/>
      <c r="F224" s="120">
        <v>20</v>
      </c>
      <c r="G224" s="118"/>
      <c r="H224" s="120"/>
    </row>
    <row r="225" s="1" customFormat="1" ht="22.5" customHeight="1" spans="1:8">
      <c r="A225" s="119" t="s">
        <v>1441</v>
      </c>
      <c r="B225" s="119" t="s">
        <v>1442</v>
      </c>
      <c r="C225" s="119" t="s">
        <v>1443</v>
      </c>
      <c r="D225" s="120">
        <v>40</v>
      </c>
      <c r="E225" s="120">
        <v>40</v>
      </c>
      <c r="F225" s="120"/>
      <c r="G225" s="118"/>
      <c r="H225" s="120"/>
    </row>
    <row r="226" s="1" customFormat="1" ht="22.5" customHeight="1" spans="1:8">
      <c r="A226" s="119" t="s">
        <v>1444</v>
      </c>
      <c r="B226" s="119" t="s">
        <v>1445</v>
      </c>
      <c r="C226" s="119" t="s">
        <v>1446</v>
      </c>
      <c r="D226" s="120">
        <v>10</v>
      </c>
      <c r="E226" s="120">
        <v>10</v>
      </c>
      <c r="F226" s="120"/>
      <c r="G226" s="118"/>
      <c r="H226" s="120"/>
    </row>
    <row r="227" s="1" customFormat="1" ht="22.5" customHeight="1" spans="1:8">
      <c r="A227" s="117"/>
      <c r="B227" s="117"/>
      <c r="C227" s="117" t="s">
        <v>1006</v>
      </c>
      <c r="D227" s="118"/>
      <c r="E227" s="118">
        <v>1504</v>
      </c>
      <c r="F227" s="118">
        <v>585</v>
      </c>
      <c r="G227" s="118"/>
      <c r="H227" s="118"/>
    </row>
    <row r="228" s="1" customFormat="1" ht="22.5" customHeight="1" spans="1:8">
      <c r="A228" s="117"/>
      <c r="B228" s="117"/>
      <c r="C228" s="117" t="s">
        <v>1007</v>
      </c>
      <c r="D228" s="118"/>
      <c r="E228" s="118">
        <v>1504</v>
      </c>
      <c r="F228" s="118">
        <v>585</v>
      </c>
      <c r="G228" s="118"/>
      <c r="H228" s="118"/>
    </row>
    <row r="229" s="1" customFormat="1" ht="22.5" customHeight="1" spans="1:8">
      <c r="A229" s="119" t="s">
        <v>1292</v>
      </c>
      <c r="B229" s="119" t="s">
        <v>1293</v>
      </c>
      <c r="C229" s="119" t="s">
        <v>1447</v>
      </c>
      <c r="D229" s="120">
        <v>300</v>
      </c>
      <c r="E229" s="120">
        <v>300</v>
      </c>
      <c r="F229" s="120"/>
      <c r="G229" s="118"/>
      <c r="H229" s="120"/>
    </row>
    <row r="230" s="1" customFormat="1" ht="22.5" customHeight="1" spans="1:8">
      <c r="A230" s="119" t="s">
        <v>1448</v>
      </c>
      <c r="B230" s="119" t="s">
        <v>1449</v>
      </c>
      <c r="C230" s="119" t="s">
        <v>1450</v>
      </c>
      <c r="D230" s="120">
        <v>55</v>
      </c>
      <c r="E230" s="120"/>
      <c r="F230" s="120">
        <v>55</v>
      </c>
      <c r="G230" s="118"/>
      <c r="H230" s="120"/>
    </row>
    <row r="231" s="1" customFormat="1" ht="22.5" customHeight="1" spans="1:8">
      <c r="A231" s="119" t="s">
        <v>1451</v>
      </c>
      <c r="B231" s="119" t="s">
        <v>1452</v>
      </c>
      <c r="C231" s="119" t="s">
        <v>1453</v>
      </c>
      <c r="D231" s="120">
        <v>400</v>
      </c>
      <c r="E231" s="120">
        <v>400</v>
      </c>
      <c r="F231" s="120"/>
      <c r="G231" s="118"/>
      <c r="H231" s="120"/>
    </row>
    <row r="232" s="1" customFormat="1" ht="22.5" customHeight="1" spans="1:8">
      <c r="A232" s="119" t="s">
        <v>1454</v>
      </c>
      <c r="B232" s="119" t="s">
        <v>1455</v>
      </c>
      <c r="C232" s="119" t="s">
        <v>1456</v>
      </c>
      <c r="D232" s="120">
        <v>10</v>
      </c>
      <c r="E232" s="120">
        <v>10</v>
      </c>
      <c r="F232" s="120"/>
      <c r="G232" s="118"/>
      <c r="H232" s="120"/>
    </row>
    <row r="233" s="1" customFormat="1" ht="22.5" customHeight="1" spans="1:8">
      <c r="A233" s="119" t="s">
        <v>1457</v>
      </c>
      <c r="B233" s="119" t="s">
        <v>1458</v>
      </c>
      <c r="C233" s="119" t="s">
        <v>1459</v>
      </c>
      <c r="D233" s="120">
        <v>161</v>
      </c>
      <c r="E233" s="120">
        <v>161</v>
      </c>
      <c r="F233" s="120"/>
      <c r="G233" s="118"/>
      <c r="H233" s="120"/>
    </row>
    <row r="234" s="1" customFormat="1" ht="22.5" customHeight="1" spans="1:8">
      <c r="A234" s="119" t="s">
        <v>1457</v>
      </c>
      <c r="B234" s="119" t="s">
        <v>1458</v>
      </c>
      <c r="C234" s="119" t="s">
        <v>1460</v>
      </c>
      <c r="D234" s="120">
        <v>80</v>
      </c>
      <c r="E234" s="120">
        <v>80</v>
      </c>
      <c r="F234" s="120"/>
      <c r="G234" s="118"/>
      <c r="H234" s="120"/>
    </row>
    <row r="235" s="1" customFormat="1" ht="22.5" customHeight="1" spans="1:8">
      <c r="A235" s="119" t="s">
        <v>1457</v>
      </c>
      <c r="B235" s="119" t="s">
        <v>1458</v>
      </c>
      <c r="C235" s="119" t="s">
        <v>1461</v>
      </c>
      <c r="D235" s="120">
        <v>27</v>
      </c>
      <c r="E235" s="120">
        <v>27</v>
      </c>
      <c r="F235" s="120"/>
      <c r="G235" s="118"/>
      <c r="H235" s="120"/>
    </row>
    <row r="236" s="1" customFormat="1" ht="22.5" customHeight="1" spans="1:8">
      <c r="A236" s="119" t="s">
        <v>1457</v>
      </c>
      <c r="B236" s="119" t="s">
        <v>1458</v>
      </c>
      <c r="C236" s="119" t="s">
        <v>1462</v>
      </c>
      <c r="D236" s="120">
        <v>14</v>
      </c>
      <c r="E236" s="120">
        <v>14</v>
      </c>
      <c r="F236" s="120"/>
      <c r="G236" s="118"/>
      <c r="H236" s="120"/>
    </row>
    <row r="237" s="1" customFormat="1" ht="22.5" customHeight="1" spans="1:8">
      <c r="A237" s="119" t="s">
        <v>1457</v>
      </c>
      <c r="B237" s="119" t="s">
        <v>1458</v>
      </c>
      <c r="C237" s="119" t="s">
        <v>1463</v>
      </c>
      <c r="D237" s="120">
        <v>27</v>
      </c>
      <c r="E237" s="120">
        <v>27</v>
      </c>
      <c r="F237" s="120"/>
      <c r="G237" s="118"/>
      <c r="H237" s="120"/>
    </row>
    <row r="238" s="1" customFormat="1" ht="22.5" customHeight="1" spans="1:8">
      <c r="A238" s="119" t="s">
        <v>1457</v>
      </c>
      <c r="B238" s="119" t="s">
        <v>1458</v>
      </c>
      <c r="C238" s="119" t="s">
        <v>1464</v>
      </c>
      <c r="D238" s="120">
        <v>27</v>
      </c>
      <c r="E238" s="120">
        <v>27</v>
      </c>
      <c r="F238" s="120"/>
      <c r="G238" s="118"/>
      <c r="H238" s="120"/>
    </row>
    <row r="239" s="1" customFormat="1" ht="22.5" customHeight="1" spans="1:8">
      <c r="A239" s="119" t="s">
        <v>1465</v>
      </c>
      <c r="B239" s="119" t="s">
        <v>1466</v>
      </c>
      <c r="C239" s="119" t="s">
        <v>1467</v>
      </c>
      <c r="D239" s="120">
        <v>9</v>
      </c>
      <c r="E239" s="120">
        <v>9</v>
      </c>
      <c r="F239" s="120"/>
      <c r="G239" s="118"/>
      <c r="H239" s="120"/>
    </row>
    <row r="240" s="1" customFormat="1" ht="22.5" customHeight="1" spans="1:8">
      <c r="A240" s="119" t="s">
        <v>1465</v>
      </c>
      <c r="B240" s="119" t="s">
        <v>1466</v>
      </c>
      <c r="C240" s="119" t="s">
        <v>1468</v>
      </c>
      <c r="D240" s="120">
        <v>30</v>
      </c>
      <c r="E240" s="120"/>
      <c r="F240" s="120">
        <v>30</v>
      </c>
      <c r="G240" s="118"/>
      <c r="H240" s="120"/>
    </row>
    <row r="241" s="1" customFormat="1" ht="22.5" customHeight="1" spans="1:8">
      <c r="A241" s="119" t="s">
        <v>1465</v>
      </c>
      <c r="B241" s="119" t="s">
        <v>1466</v>
      </c>
      <c r="C241" s="119" t="s">
        <v>1469</v>
      </c>
      <c r="D241" s="120">
        <v>100</v>
      </c>
      <c r="E241" s="120"/>
      <c r="F241" s="120">
        <v>100</v>
      </c>
      <c r="G241" s="118"/>
      <c r="H241" s="120"/>
    </row>
    <row r="242" s="1" customFormat="1" ht="22.5" customHeight="1" spans="1:8">
      <c r="A242" s="119" t="s">
        <v>1465</v>
      </c>
      <c r="B242" s="119" t="s">
        <v>1466</v>
      </c>
      <c r="C242" s="119" t="s">
        <v>1470</v>
      </c>
      <c r="D242" s="120">
        <v>22</v>
      </c>
      <c r="E242" s="120">
        <v>22</v>
      </c>
      <c r="F242" s="120"/>
      <c r="G242" s="118"/>
      <c r="H242" s="120"/>
    </row>
    <row r="243" s="1" customFormat="1" ht="22.5" customHeight="1" spans="1:8">
      <c r="A243" s="119" t="s">
        <v>1471</v>
      </c>
      <c r="B243" s="119" t="s">
        <v>1472</v>
      </c>
      <c r="C243" s="119" t="s">
        <v>1473</v>
      </c>
      <c r="D243" s="120">
        <v>400</v>
      </c>
      <c r="E243" s="120">
        <v>400</v>
      </c>
      <c r="F243" s="120"/>
      <c r="G243" s="118"/>
      <c r="H243" s="120"/>
    </row>
    <row r="244" s="1" customFormat="1" ht="22.5" customHeight="1" spans="1:8">
      <c r="A244" s="119" t="s">
        <v>1471</v>
      </c>
      <c r="B244" s="119" t="s">
        <v>1472</v>
      </c>
      <c r="C244" s="119" t="s">
        <v>1474</v>
      </c>
      <c r="D244" s="120">
        <v>27</v>
      </c>
      <c r="E244" s="120">
        <v>27</v>
      </c>
      <c r="F244" s="120"/>
      <c r="G244" s="118"/>
      <c r="H244" s="120"/>
    </row>
    <row r="245" s="1" customFormat="1" ht="22.5" customHeight="1" spans="1:8">
      <c r="A245" s="119" t="s">
        <v>1475</v>
      </c>
      <c r="B245" s="119" t="s">
        <v>1476</v>
      </c>
      <c r="C245" s="119" t="s">
        <v>1477</v>
      </c>
      <c r="D245" s="120">
        <v>400</v>
      </c>
      <c r="E245" s="120"/>
      <c r="F245" s="120">
        <v>400</v>
      </c>
      <c r="G245" s="118"/>
      <c r="H245" s="120"/>
    </row>
    <row r="246" s="1" customFormat="1" ht="22.5" customHeight="1" spans="1:8">
      <c r="A246" s="117"/>
      <c r="B246" s="117"/>
      <c r="C246" s="117" t="s">
        <v>1013</v>
      </c>
      <c r="D246" s="118"/>
      <c r="E246" s="118">
        <v>125</v>
      </c>
      <c r="F246" s="118"/>
      <c r="G246" s="118"/>
      <c r="H246" s="118"/>
    </row>
    <row r="247" s="1" customFormat="1" ht="22.5" customHeight="1" spans="1:8">
      <c r="A247" s="117"/>
      <c r="B247" s="117"/>
      <c r="C247" s="117" t="s">
        <v>1014</v>
      </c>
      <c r="D247" s="118"/>
      <c r="E247" s="118">
        <v>125</v>
      </c>
      <c r="F247" s="118"/>
      <c r="G247" s="118"/>
      <c r="H247" s="118"/>
    </row>
    <row r="248" s="1" customFormat="1" ht="22.5" customHeight="1" spans="1:8">
      <c r="A248" s="119" t="s">
        <v>1415</v>
      </c>
      <c r="B248" s="119" t="s">
        <v>1416</v>
      </c>
      <c r="C248" s="119" t="s">
        <v>1478</v>
      </c>
      <c r="D248" s="120">
        <v>25</v>
      </c>
      <c r="E248" s="120">
        <v>25</v>
      </c>
      <c r="F248" s="120"/>
      <c r="G248" s="118"/>
      <c r="H248" s="120"/>
    </row>
    <row r="249" s="1" customFormat="1" ht="22.5" customHeight="1" spans="1:8">
      <c r="A249" s="119" t="s">
        <v>1415</v>
      </c>
      <c r="B249" s="119" t="s">
        <v>1416</v>
      </c>
      <c r="C249" s="119" t="s">
        <v>1479</v>
      </c>
      <c r="D249" s="120">
        <v>100</v>
      </c>
      <c r="E249" s="120">
        <v>100</v>
      </c>
      <c r="F249" s="120"/>
      <c r="G249" s="118"/>
      <c r="H249" s="120"/>
    </row>
    <row r="250" s="1" customFormat="1" ht="22.5" customHeight="1" spans="1:8">
      <c r="A250" s="117"/>
      <c r="B250" s="117"/>
      <c r="C250" s="117" t="s">
        <v>1015</v>
      </c>
      <c r="D250" s="118"/>
      <c r="E250" s="118">
        <v>150</v>
      </c>
      <c r="F250" s="118"/>
      <c r="G250" s="118"/>
      <c r="H250" s="118"/>
    </row>
    <row r="251" s="1" customFormat="1" ht="22.5" customHeight="1" spans="1:8">
      <c r="A251" s="117"/>
      <c r="B251" s="117"/>
      <c r="C251" s="117" t="s">
        <v>1016</v>
      </c>
      <c r="D251" s="118"/>
      <c r="E251" s="118">
        <v>150</v>
      </c>
      <c r="F251" s="118"/>
      <c r="G251" s="118"/>
      <c r="H251" s="118"/>
    </row>
    <row r="252" s="1" customFormat="1" ht="22.5" customHeight="1" spans="1:8">
      <c r="A252" s="119" t="s">
        <v>1480</v>
      </c>
      <c r="B252" s="119" t="s">
        <v>1481</v>
      </c>
      <c r="C252" s="119" t="s">
        <v>1482</v>
      </c>
      <c r="D252" s="120">
        <v>27.927</v>
      </c>
      <c r="E252" s="120">
        <v>27.927</v>
      </c>
      <c r="F252" s="120"/>
      <c r="G252" s="118"/>
      <c r="H252" s="120"/>
    </row>
    <row r="253" s="1" customFormat="1" ht="22.5" customHeight="1" spans="1:8">
      <c r="A253" s="119" t="s">
        <v>1480</v>
      </c>
      <c r="B253" s="119" t="s">
        <v>1481</v>
      </c>
      <c r="C253" s="119" t="s">
        <v>1483</v>
      </c>
      <c r="D253" s="120">
        <v>25</v>
      </c>
      <c r="E253" s="120">
        <v>25</v>
      </c>
      <c r="F253" s="120"/>
      <c r="G253" s="118"/>
      <c r="H253" s="120"/>
    </row>
    <row r="254" s="1" customFormat="1" ht="22.5" customHeight="1" spans="1:8">
      <c r="A254" s="119" t="s">
        <v>1480</v>
      </c>
      <c r="B254" s="119" t="s">
        <v>1481</v>
      </c>
      <c r="C254" s="119" t="s">
        <v>1484</v>
      </c>
      <c r="D254" s="120">
        <v>45.073</v>
      </c>
      <c r="E254" s="120">
        <v>45.073</v>
      </c>
      <c r="F254" s="120"/>
      <c r="G254" s="118"/>
      <c r="H254" s="120"/>
    </row>
    <row r="255" s="1" customFormat="1" ht="22.5" customHeight="1" spans="1:8">
      <c r="A255" s="119" t="s">
        <v>1480</v>
      </c>
      <c r="B255" s="119" t="s">
        <v>1481</v>
      </c>
      <c r="C255" s="119" t="s">
        <v>1485</v>
      </c>
      <c r="D255" s="120">
        <v>28</v>
      </c>
      <c r="E255" s="120">
        <v>28</v>
      </c>
      <c r="F255" s="120"/>
      <c r="G255" s="118"/>
      <c r="H255" s="120"/>
    </row>
    <row r="256" s="1" customFormat="1" ht="22.5" customHeight="1" spans="1:8">
      <c r="A256" s="119" t="s">
        <v>1480</v>
      </c>
      <c r="B256" s="119" t="s">
        <v>1481</v>
      </c>
      <c r="C256" s="119" t="s">
        <v>1486</v>
      </c>
      <c r="D256" s="120">
        <v>24</v>
      </c>
      <c r="E256" s="120">
        <v>24</v>
      </c>
      <c r="F256" s="120"/>
      <c r="G256" s="118"/>
      <c r="H256" s="120"/>
    </row>
    <row r="257" s="1" customFormat="1" ht="22.5" customHeight="1" spans="1:8">
      <c r="A257" s="117"/>
      <c r="B257" s="117"/>
      <c r="C257" s="117" t="s">
        <v>1017</v>
      </c>
      <c r="D257" s="118"/>
      <c r="E257" s="118">
        <v>1030</v>
      </c>
      <c r="F257" s="118"/>
      <c r="G257" s="118"/>
      <c r="H257" s="118"/>
    </row>
    <row r="258" s="1" customFormat="1" ht="22.5" customHeight="1" spans="1:8">
      <c r="A258" s="117"/>
      <c r="B258" s="117"/>
      <c r="C258" s="117" t="s">
        <v>1018</v>
      </c>
      <c r="D258" s="118"/>
      <c r="E258" s="118">
        <v>1030</v>
      </c>
      <c r="F258" s="118"/>
      <c r="G258" s="118"/>
      <c r="H258" s="118"/>
    </row>
    <row r="259" s="1" customFormat="1" ht="22.5" customHeight="1" spans="1:8">
      <c r="A259" s="119" t="s">
        <v>1487</v>
      </c>
      <c r="B259" s="119" t="s">
        <v>1488</v>
      </c>
      <c r="C259" s="119" t="s">
        <v>1489</v>
      </c>
      <c r="D259" s="120">
        <v>60</v>
      </c>
      <c r="E259" s="120">
        <v>60</v>
      </c>
      <c r="F259" s="120"/>
      <c r="G259" s="118"/>
      <c r="H259" s="120"/>
    </row>
    <row r="260" s="1" customFormat="1" ht="22.5" customHeight="1" spans="1:8">
      <c r="A260" s="119" t="s">
        <v>1490</v>
      </c>
      <c r="B260" s="119" t="s">
        <v>1491</v>
      </c>
      <c r="C260" s="119" t="s">
        <v>1492</v>
      </c>
      <c r="D260" s="120">
        <v>52</v>
      </c>
      <c r="E260" s="120">
        <v>52</v>
      </c>
      <c r="F260" s="120"/>
      <c r="G260" s="118"/>
      <c r="H260" s="120"/>
    </row>
    <row r="261" s="1" customFormat="1" ht="22.5" customHeight="1" spans="1:8">
      <c r="A261" s="119" t="s">
        <v>1490</v>
      </c>
      <c r="B261" s="119" t="s">
        <v>1491</v>
      </c>
      <c r="C261" s="119" t="s">
        <v>1493</v>
      </c>
      <c r="D261" s="120">
        <v>80</v>
      </c>
      <c r="E261" s="120">
        <v>80</v>
      </c>
      <c r="F261" s="120"/>
      <c r="G261" s="118"/>
      <c r="H261" s="120"/>
    </row>
    <row r="262" s="1" customFormat="1" ht="22.5" customHeight="1" spans="1:8">
      <c r="A262" s="119" t="s">
        <v>1490</v>
      </c>
      <c r="B262" s="119" t="s">
        <v>1491</v>
      </c>
      <c r="C262" s="119" t="s">
        <v>1494</v>
      </c>
      <c r="D262" s="120">
        <v>50</v>
      </c>
      <c r="E262" s="120">
        <v>50</v>
      </c>
      <c r="F262" s="120"/>
      <c r="G262" s="118"/>
      <c r="H262" s="120"/>
    </row>
    <row r="263" s="1" customFormat="1" ht="22.5" customHeight="1" spans="1:8">
      <c r="A263" s="119" t="s">
        <v>1490</v>
      </c>
      <c r="B263" s="119" t="s">
        <v>1491</v>
      </c>
      <c r="C263" s="119" t="s">
        <v>1495</v>
      </c>
      <c r="D263" s="120">
        <v>200</v>
      </c>
      <c r="E263" s="120">
        <v>200</v>
      </c>
      <c r="F263" s="120"/>
      <c r="G263" s="118"/>
      <c r="H263" s="120"/>
    </row>
    <row r="264" s="1" customFormat="1" ht="22.5" customHeight="1" spans="1:8">
      <c r="A264" s="119" t="s">
        <v>1490</v>
      </c>
      <c r="B264" s="119" t="s">
        <v>1491</v>
      </c>
      <c r="C264" s="119" t="s">
        <v>1496</v>
      </c>
      <c r="D264" s="120">
        <v>8</v>
      </c>
      <c r="E264" s="120">
        <v>8</v>
      </c>
      <c r="F264" s="120"/>
      <c r="G264" s="118"/>
      <c r="H264" s="120"/>
    </row>
    <row r="265" s="1" customFormat="1" ht="22.5" customHeight="1" spans="1:8">
      <c r="A265" s="119" t="s">
        <v>1497</v>
      </c>
      <c r="B265" s="119" t="s">
        <v>1498</v>
      </c>
      <c r="C265" s="119" t="s">
        <v>1499</v>
      </c>
      <c r="D265" s="120">
        <v>380</v>
      </c>
      <c r="E265" s="120">
        <v>380</v>
      </c>
      <c r="F265" s="120"/>
      <c r="G265" s="118"/>
      <c r="H265" s="120"/>
    </row>
    <row r="266" s="1" customFormat="1" ht="22.5" customHeight="1" spans="1:8">
      <c r="A266" s="119" t="s">
        <v>1500</v>
      </c>
      <c r="B266" s="119" t="s">
        <v>1501</v>
      </c>
      <c r="C266" s="119" t="s">
        <v>1502</v>
      </c>
      <c r="D266" s="120">
        <v>50</v>
      </c>
      <c r="E266" s="120">
        <v>50</v>
      </c>
      <c r="F266" s="120"/>
      <c r="G266" s="118"/>
      <c r="H266" s="120"/>
    </row>
    <row r="267" s="1" customFormat="1" ht="22.5" customHeight="1" spans="1:8">
      <c r="A267" s="119" t="s">
        <v>1503</v>
      </c>
      <c r="B267" s="119" t="s">
        <v>1504</v>
      </c>
      <c r="C267" s="119" t="s">
        <v>1502</v>
      </c>
      <c r="D267" s="120">
        <v>150</v>
      </c>
      <c r="E267" s="120">
        <v>150</v>
      </c>
      <c r="F267" s="120"/>
      <c r="G267" s="118"/>
      <c r="H267" s="120"/>
    </row>
    <row r="268" s="1" customFormat="1" ht="22.5" customHeight="1" spans="1:8">
      <c r="A268" s="117"/>
      <c r="B268" s="117"/>
      <c r="C268" s="117" t="s">
        <v>1019</v>
      </c>
      <c r="D268" s="118"/>
      <c r="E268" s="118">
        <v>10738</v>
      </c>
      <c r="F268" s="118"/>
      <c r="G268" s="118"/>
      <c r="H268" s="118"/>
    </row>
    <row r="269" s="1" customFormat="1" ht="22.5" customHeight="1" spans="1:8">
      <c r="A269" s="117"/>
      <c r="B269" s="117"/>
      <c r="C269" s="117" t="s">
        <v>1020</v>
      </c>
      <c r="D269" s="118"/>
      <c r="E269" s="118">
        <v>158</v>
      </c>
      <c r="F269" s="118"/>
      <c r="G269" s="118"/>
      <c r="H269" s="118"/>
    </row>
    <row r="270" s="1" customFormat="1" ht="22.5" customHeight="1" spans="1:8">
      <c r="A270" s="119" t="s">
        <v>1505</v>
      </c>
      <c r="B270" s="119" t="s">
        <v>1506</v>
      </c>
      <c r="C270" s="119" t="s">
        <v>1507</v>
      </c>
      <c r="D270" s="120">
        <v>13</v>
      </c>
      <c r="E270" s="120">
        <v>13</v>
      </c>
      <c r="F270" s="120"/>
      <c r="G270" s="118"/>
      <c r="H270" s="120"/>
    </row>
    <row r="271" s="1" customFormat="1" ht="22.5" customHeight="1" spans="1:8">
      <c r="A271" s="119" t="s">
        <v>1505</v>
      </c>
      <c r="B271" s="119" t="s">
        <v>1506</v>
      </c>
      <c r="C271" s="119" t="s">
        <v>1508</v>
      </c>
      <c r="D271" s="120">
        <v>6</v>
      </c>
      <c r="E271" s="120">
        <v>6</v>
      </c>
      <c r="F271" s="120"/>
      <c r="G271" s="118"/>
      <c r="H271" s="120"/>
    </row>
    <row r="272" s="1" customFormat="1" ht="22.5" customHeight="1" spans="1:8">
      <c r="A272" s="119" t="s">
        <v>1505</v>
      </c>
      <c r="B272" s="119" t="s">
        <v>1506</v>
      </c>
      <c r="C272" s="119" t="s">
        <v>1509</v>
      </c>
      <c r="D272" s="120">
        <v>39</v>
      </c>
      <c r="E272" s="120">
        <v>39</v>
      </c>
      <c r="F272" s="120"/>
      <c r="G272" s="118"/>
      <c r="H272" s="120"/>
    </row>
    <row r="273" s="1" customFormat="1" ht="22.5" customHeight="1" spans="1:8">
      <c r="A273" s="119" t="s">
        <v>1510</v>
      </c>
      <c r="B273" s="119" t="s">
        <v>1511</v>
      </c>
      <c r="C273" s="119" t="s">
        <v>1512</v>
      </c>
      <c r="D273" s="120">
        <v>100</v>
      </c>
      <c r="E273" s="120">
        <v>100</v>
      </c>
      <c r="F273" s="120"/>
      <c r="G273" s="118"/>
      <c r="H273" s="120"/>
    </row>
    <row r="274" s="1" customFormat="1" ht="22.5" customHeight="1" spans="1:8">
      <c r="A274" s="117"/>
      <c r="B274" s="117"/>
      <c r="C274" s="117" t="s">
        <v>1021</v>
      </c>
      <c r="D274" s="118"/>
      <c r="E274" s="118">
        <v>1020</v>
      </c>
      <c r="F274" s="118"/>
      <c r="G274" s="118"/>
      <c r="H274" s="118"/>
    </row>
    <row r="275" s="1" customFormat="1" ht="22.5" customHeight="1" spans="1:8">
      <c r="A275" s="119" t="s">
        <v>1513</v>
      </c>
      <c r="B275" s="119" t="s">
        <v>1514</v>
      </c>
      <c r="C275" s="119" t="s">
        <v>1515</v>
      </c>
      <c r="D275" s="120">
        <v>300</v>
      </c>
      <c r="E275" s="120">
        <v>300</v>
      </c>
      <c r="F275" s="120"/>
      <c r="G275" s="118"/>
      <c r="H275" s="120"/>
    </row>
    <row r="276" s="1" customFormat="1" ht="22.5" customHeight="1" spans="1:8">
      <c r="A276" s="119" t="s">
        <v>1516</v>
      </c>
      <c r="B276" s="119" t="s">
        <v>1517</v>
      </c>
      <c r="C276" s="119" t="s">
        <v>1518</v>
      </c>
      <c r="D276" s="120">
        <v>20</v>
      </c>
      <c r="E276" s="120">
        <v>20</v>
      </c>
      <c r="F276" s="120"/>
      <c r="G276" s="118"/>
      <c r="H276" s="120"/>
    </row>
    <row r="277" s="1" customFormat="1" ht="22.5" customHeight="1" spans="1:8">
      <c r="A277" s="119" t="s">
        <v>1519</v>
      </c>
      <c r="B277" s="119" t="s">
        <v>1520</v>
      </c>
      <c r="C277" s="119" t="s">
        <v>1521</v>
      </c>
      <c r="D277" s="120">
        <v>200</v>
      </c>
      <c r="E277" s="120">
        <v>200</v>
      </c>
      <c r="F277" s="120"/>
      <c r="G277" s="118"/>
      <c r="H277" s="120"/>
    </row>
    <row r="278" s="1" customFormat="1" ht="22.5" customHeight="1" spans="1:8">
      <c r="A278" s="119" t="s">
        <v>1522</v>
      </c>
      <c r="B278" s="119" t="s">
        <v>1523</v>
      </c>
      <c r="C278" s="119" t="s">
        <v>1524</v>
      </c>
      <c r="D278" s="120">
        <v>500</v>
      </c>
      <c r="E278" s="120">
        <v>500</v>
      </c>
      <c r="F278" s="120"/>
      <c r="G278" s="118"/>
      <c r="H278" s="120"/>
    </row>
    <row r="279" s="1" customFormat="1" ht="22.5" customHeight="1" spans="1:8">
      <c r="A279" s="117"/>
      <c r="B279" s="117"/>
      <c r="C279" s="117" t="s">
        <v>1022</v>
      </c>
      <c r="D279" s="118"/>
      <c r="E279" s="118">
        <v>30</v>
      </c>
      <c r="F279" s="118"/>
      <c r="G279" s="118"/>
      <c r="H279" s="118"/>
    </row>
    <row r="280" s="1" customFormat="1" ht="22.5" customHeight="1" spans="1:8">
      <c r="A280" s="119" t="s">
        <v>1525</v>
      </c>
      <c r="B280" s="119" t="s">
        <v>1526</v>
      </c>
      <c r="C280" s="119" t="s">
        <v>1527</v>
      </c>
      <c r="D280" s="120">
        <v>30</v>
      </c>
      <c r="E280" s="120">
        <v>30</v>
      </c>
      <c r="F280" s="120"/>
      <c r="G280" s="118"/>
      <c r="H280" s="120"/>
    </row>
    <row r="281" s="1" customFormat="1" ht="22.5" customHeight="1" spans="1:8">
      <c r="A281" s="117"/>
      <c r="B281" s="117"/>
      <c r="C281" s="117" t="s">
        <v>1023</v>
      </c>
      <c r="D281" s="118"/>
      <c r="E281" s="118">
        <v>9530</v>
      </c>
      <c r="F281" s="118"/>
      <c r="G281" s="118"/>
      <c r="H281" s="118"/>
    </row>
    <row r="282" s="1" customFormat="1" ht="22.5" customHeight="1" spans="1:8">
      <c r="A282" s="119" t="s">
        <v>1528</v>
      </c>
      <c r="B282" s="119" t="s">
        <v>1529</v>
      </c>
      <c r="C282" s="119" t="s">
        <v>1530</v>
      </c>
      <c r="D282" s="120">
        <v>10</v>
      </c>
      <c r="E282" s="120">
        <v>10</v>
      </c>
      <c r="F282" s="120"/>
      <c r="G282" s="118"/>
      <c r="H282" s="120"/>
    </row>
    <row r="283" s="1" customFormat="1" ht="22.5" customHeight="1" spans="1:8">
      <c r="A283" s="119" t="s">
        <v>1528</v>
      </c>
      <c r="B283" s="119" t="s">
        <v>1529</v>
      </c>
      <c r="C283" s="119" t="s">
        <v>1531</v>
      </c>
      <c r="D283" s="120">
        <v>10</v>
      </c>
      <c r="E283" s="120">
        <v>10</v>
      </c>
      <c r="F283" s="120"/>
      <c r="G283" s="118"/>
      <c r="H283" s="120"/>
    </row>
    <row r="284" s="1" customFormat="1" ht="22.5" customHeight="1" spans="1:8">
      <c r="A284" s="119" t="s">
        <v>1528</v>
      </c>
      <c r="B284" s="119" t="s">
        <v>1529</v>
      </c>
      <c r="C284" s="119" t="s">
        <v>1532</v>
      </c>
      <c r="D284" s="120">
        <v>10</v>
      </c>
      <c r="E284" s="120">
        <v>10</v>
      </c>
      <c r="F284" s="120"/>
      <c r="G284" s="118"/>
      <c r="H284" s="120"/>
    </row>
    <row r="285" s="1" customFormat="1" ht="22.5" customHeight="1" spans="1:8">
      <c r="A285" s="119" t="s">
        <v>1533</v>
      </c>
      <c r="B285" s="119" t="s">
        <v>1534</v>
      </c>
      <c r="C285" s="119" t="s">
        <v>1535</v>
      </c>
      <c r="D285" s="120">
        <v>500</v>
      </c>
      <c r="E285" s="120">
        <v>500</v>
      </c>
      <c r="F285" s="120"/>
      <c r="G285" s="118"/>
      <c r="H285" s="120"/>
    </row>
    <row r="286" s="1" customFormat="1" ht="22.5" customHeight="1" spans="1:8">
      <c r="A286" s="119" t="s">
        <v>1536</v>
      </c>
      <c r="B286" s="119" t="s">
        <v>1537</v>
      </c>
      <c r="C286" s="119" t="s">
        <v>1538</v>
      </c>
      <c r="D286" s="120">
        <v>8000</v>
      </c>
      <c r="E286" s="120">
        <v>8000</v>
      </c>
      <c r="F286" s="120"/>
      <c r="G286" s="118"/>
      <c r="H286" s="120"/>
    </row>
    <row r="287" s="1" customFormat="1" ht="22.5" customHeight="1" spans="1:8">
      <c r="A287" s="119" t="s">
        <v>1539</v>
      </c>
      <c r="B287" s="119" t="s">
        <v>1540</v>
      </c>
      <c r="C287" s="119" t="s">
        <v>1541</v>
      </c>
      <c r="D287" s="120">
        <v>1000</v>
      </c>
      <c r="E287" s="120">
        <v>1000</v>
      </c>
      <c r="F287" s="120"/>
      <c r="G287" s="118"/>
      <c r="H287" s="120"/>
    </row>
    <row r="288" s="1" customFormat="1" ht="22.5" customHeight="1" spans="1:8">
      <c r="A288" s="117"/>
      <c r="B288" s="117"/>
      <c r="C288" s="117" t="s">
        <v>1024</v>
      </c>
      <c r="D288" s="118"/>
      <c r="E288" s="118">
        <v>1115</v>
      </c>
      <c r="F288" s="118">
        <v>1210</v>
      </c>
      <c r="G288" s="118"/>
      <c r="H288" s="118"/>
    </row>
    <row r="289" s="1" customFormat="1" ht="22.5" customHeight="1" spans="1:8">
      <c r="A289" s="117"/>
      <c r="B289" s="117"/>
      <c r="C289" s="117" t="s">
        <v>1025</v>
      </c>
      <c r="D289" s="118"/>
      <c r="E289" s="118">
        <v>957</v>
      </c>
      <c r="F289" s="118">
        <v>700</v>
      </c>
      <c r="G289" s="118"/>
      <c r="H289" s="118"/>
    </row>
    <row r="290" s="1" customFormat="1" ht="22.5" customHeight="1" spans="1:8">
      <c r="A290" s="119" t="s">
        <v>1542</v>
      </c>
      <c r="B290" s="119" t="s">
        <v>1543</v>
      </c>
      <c r="C290" s="119" t="s">
        <v>1544</v>
      </c>
      <c r="D290" s="120">
        <v>20</v>
      </c>
      <c r="E290" s="120">
        <v>20</v>
      </c>
      <c r="F290" s="120"/>
      <c r="G290" s="118"/>
      <c r="H290" s="120"/>
    </row>
    <row r="291" s="1" customFormat="1" ht="22.5" customHeight="1" spans="1:8">
      <c r="A291" s="119" t="s">
        <v>1542</v>
      </c>
      <c r="B291" s="119" t="s">
        <v>1543</v>
      </c>
      <c r="C291" s="119" t="s">
        <v>1545</v>
      </c>
      <c r="D291" s="120">
        <v>166</v>
      </c>
      <c r="E291" s="120">
        <v>166</v>
      </c>
      <c r="F291" s="120"/>
      <c r="G291" s="118"/>
      <c r="H291" s="120"/>
    </row>
    <row r="292" s="1" customFormat="1" ht="22.5" customHeight="1" spans="1:8">
      <c r="A292" s="119" t="s">
        <v>1542</v>
      </c>
      <c r="B292" s="119" t="s">
        <v>1543</v>
      </c>
      <c r="C292" s="119" t="s">
        <v>1546</v>
      </c>
      <c r="D292" s="120">
        <v>27</v>
      </c>
      <c r="E292" s="120">
        <v>27</v>
      </c>
      <c r="F292" s="120"/>
      <c r="G292" s="118"/>
      <c r="H292" s="120"/>
    </row>
    <row r="293" s="1" customFormat="1" ht="22.5" customHeight="1" spans="1:8">
      <c r="A293" s="119" t="s">
        <v>1542</v>
      </c>
      <c r="B293" s="119" t="s">
        <v>1543</v>
      </c>
      <c r="C293" s="119" t="s">
        <v>1547</v>
      </c>
      <c r="D293" s="120">
        <v>14</v>
      </c>
      <c r="E293" s="120">
        <v>14</v>
      </c>
      <c r="F293" s="120"/>
      <c r="G293" s="118"/>
      <c r="H293" s="120"/>
    </row>
    <row r="294" s="1" customFormat="1" ht="22.5" customHeight="1" spans="1:8">
      <c r="A294" s="119" t="s">
        <v>1548</v>
      </c>
      <c r="B294" s="119" t="s">
        <v>1549</v>
      </c>
      <c r="C294" s="119" t="s">
        <v>1550</v>
      </c>
      <c r="D294" s="120">
        <v>600</v>
      </c>
      <c r="E294" s="120">
        <v>600</v>
      </c>
      <c r="F294" s="120"/>
      <c r="G294" s="118"/>
      <c r="H294" s="120"/>
    </row>
    <row r="295" s="1" customFormat="1" ht="22.5" customHeight="1" spans="1:8">
      <c r="A295" s="119" t="s">
        <v>1548</v>
      </c>
      <c r="B295" s="119" t="s">
        <v>1549</v>
      </c>
      <c r="C295" s="119" t="s">
        <v>1551</v>
      </c>
      <c r="D295" s="120">
        <v>20</v>
      </c>
      <c r="E295" s="120">
        <v>20</v>
      </c>
      <c r="F295" s="120"/>
      <c r="G295" s="118"/>
      <c r="H295" s="120"/>
    </row>
    <row r="296" s="1" customFormat="1" ht="22.5" customHeight="1" spans="1:8">
      <c r="A296" s="119" t="s">
        <v>1552</v>
      </c>
      <c r="B296" s="119" t="s">
        <v>1553</v>
      </c>
      <c r="C296" s="119" t="s">
        <v>1554</v>
      </c>
      <c r="D296" s="120">
        <v>80</v>
      </c>
      <c r="E296" s="120"/>
      <c r="F296" s="120">
        <v>80</v>
      </c>
      <c r="G296" s="118"/>
      <c r="H296" s="120"/>
    </row>
    <row r="297" s="1" customFormat="1" ht="22.5" customHeight="1" spans="1:8">
      <c r="A297" s="119" t="s">
        <v>1555</v>
      </c>
      <c r="B297" s="119" t="s">
        <v>1556</v>
      </c>
      <c r="C297" s="119" t="s">
        <v>1554</v>
      </c>
      <c r="D297" s="120">
        <v>620</v>
      </c>
      <c r="E297" s="120"/>
      <c r="F297" s="120">
        <v>620</v>
      </c>
      <c r="G297" s="118"/>
      <c r="H297" s="120"/>
    </row>
    <row r="298" s="1" customFormat="1" ht="22.5" customHeight="1" spans="1:8">
      <c r="A298" s="119" t="s">
        <v>1557</v>
      </c>
      <c r="B298" s="119" t="s">
        <v>1558</v>
      </c>
      <c r="C298" s="119" t="s">
        <v>1559</v>
      </c>
      <c r="D298" s="120">
        <v>50</v>
      </c>
      <c r="E298" s="120">
        <v>50</v>
      </c>
      <c r="F298" s="120"/>
      <c r="G298" s="118"/>
      <c r="H298" s="120"/>
    </row>
    <row r="299" s="1" customFormat="1" ht="22.5" customHeight="1" spans="1:8">
      <c r="A299" s="119" t="s">
        <v>1557</v>
      </c>
      <c r="B299" s="119" t="s">
        <v>1558</v>
      </c>
      <c r="C299" s="119" t="s">
        <v>1560</v>
      </c>
      <c r="D299" s="120">
        <v>60</v>
      </c>
      <c r="E299" s="120">
        <v>60</v>
      </c>
      <c r="F299" s="120"/>
      <c r="G299" s="118"/>
      <c r="H299" s="120"/>
    </row>
    <row r="300" s="1" customFormat="1" ht="22.5" customHeight="1" spans="1:8">
      <c r="A300" s="117"/>
      <c r="B300" s="117"/>
      <c r="C300" s="117" t="s">
        <v>1026</v>
      </c>
      <c r="D300" s="118"/>
      <c r="E300" s="118">
        <v>30</v>
      </c>
      <c r="F300" s="118">
        <v>500</v>
      </c>
      <c r="G300" s="118"/>
      <c r="H300" s="118"/>
    </row>
    <row r="301" s="1" customFormat="1" ht="22.5" customHeight="1" spans="1:8">
      <c r="A301" s="119" t="s">
        <v>1561</v>
      </c>
      <c r="B301" s="119" t="s">
        <v>1562</v>
      </c>
      <c r="C301" s="119" t="s">
        <v>1563</v>
      </c>
      <c r="D301" s="120">
        <v>30</v>
      </c>
      <c r="E301" s="120">
        <v>30</v>
      </c>
      <c r="F301" s="120"/>
      <c r="G301" s="118"/>
      <c r="H301" s="120"/>
    </row>
    <row r="302" s="1" customFormat="1" ht="22.5" customHeight="1" spans="1:8">
      <c r="A302" s="119" t="s">
        <v>1561</v>
      </c>
      <c r="B302" s="119" t="s">
        <v>1562</v>
      </c>
      <c r="C302" s="119" t="s">
        <v>1564</v>
      </c>
      <c r="D302" s="120">
        <v>500</v>
      </c>
      <c r="E302" s="120"/>
      <c r="F302" s="120">
        <v>500</v>
      </c>
      <c r="G302" s="118"/>
      <c r="H302" s="120"/>
    </row>
    <row r="303" s="1" customFormat="1" ht="22.5" customHeight="1" spans="1:8">
      <c r="A303" s="117"/>
      <c r="B303" s="117"/>
      <c r="C303" s="117" t="s">
        <v>1027</v>
      </c>
      <c r="D303" s="118"/>
      <c r="E303" s="118">
        <v>118</v>
      </c>
      <c r="F303" s="118"/>
      <c r="G303" s="118"/>
      <c r="H303" s="118"/>
    </row>
    <row r="304" s="1" customFormat="1" ht="22.5" customHeight="1" spans="1:8">
      <c r="A304" s="119" t="s">
        <v>1565</v>
      </c>
      <c r="B304" s="119" t="s">
        <v>1566</v>
      </c>
      <c r="C304" s="119" t="s">
        <v>1567</v>
      </c>
      <c r="D304" s="120">
        <v>50</v>
      </c>
      <c r="E304" s="120">
        <v>50</v>
      </c>
      <c r="F304" s="120"/>
      <c r="G304" s="118"/>
      <c r="H304" s="120"/>
    </row>
    <row r="305" s="1" customFormat="1" ht="22.5" customHeight="1" spans="1:8">
      <c r="A305" s="119" t="s">
        <v>1565</v>
      </c>
      <c r="B305" s="119" t="s">
        <v>1566</v>
      </c>
      <c r="C305" s="119" t="s">
        <v>1568</v>
      </c>
      <c r="D305" s="120">
        <v>20</v>
      </c>
      <c r="E305" s="120">
        <v>20</v>
      </c>
      <c r="F305" s="120"/>
      <c r="G305" s="118"/>
      <c r="H305" s="120"/>
    </row>
    <row r="306" s="1" customFormat="1" ht="22.5" customHeight="1" spans="1:8">
      <c r="A306" s="119" t="s">
        <v>1565</v>
      </c>
      <c r="B306" s="119" t="s">
        <v>1566</v>
      </c>
      <c r="C306" s="119" t="s">
        <v>1569</v>
      </c>
      <c r="D306" s="120">
        <v>48</v>
      </c>
      <c r="E306" s="120">
        <v>48</v>
      </c>
      <c r="F306" s="120"/>
      <c r="G306" s="118"/>
      <c r="H306" s="120"/>
    </row>
    <row r="307" s="1" customFormat="1" ht="22.5" customHeight="1" spans="1:8">
      <c r="A307" s="117"/>
      <c r="B307" s="117"/>
      <c r="C307" s="117" t="s">
        <v>1028</v>
      </c>
      <c r="D307" s="118"/>
      <c r="E307" s="118">
        <v>10</v>
      </c>
      <c r="F307" s="118">
        <v>10</v>
      </c>
      <c r="G307" s="118"/>
      <c r="H307" s="118"/>
    </row>
    <row r="308" s="1" customFormat="1" ht="22.5" customHeight="1" spans="1:8">
      <c r="A308" s="119" t="s">
        <v>1570</v>
      </c>
      <c r="B308" s="119" t="s">
        <v>1571</v>
      </c>
      <c r="C308" s="119" t="s">
        <v>1572</v>
      </c>
      <c r="D308" s="120">
        <v>10</v>
      </c>
      <c r="E308" s="120"/>
      <c r="F308" s="120">
        <v>10</v>
      </c>
      <c r="G308" s="118"/>
      <c r="H308" s="120"/>
    </row>
    <row r="309" s="1" customFormat="1" ht="22.5" customHeight="1" spans="1:8">
      <c r="A309" s="119" t="s">
        <v>1570</v>
      </c>
      <c r="B309" s="119" t="s">
        <v>1571</v>
      </c>
      <c r="C309" s="119" t="s">
        <v>1573</v>
      </c>
      <c r="D309" s="120">
        <v>10</v>
      </c>
      <c r="E309" s="120">
        <v>10</v>
      </c>
      <c r="F309" s="120"/>
      <c r="G309" s="118"/>
      <c r="H309" s="120"/>
    </row>
    <row r="310" s="1" customFormat="1" ht="22.5" customHeight="1" spans="1:8">
      <c r="A310" s="117"/>
      <c r="B310" s="117"/>
      <c r="C310" s="117" t="s">
        <v>1053</v>
      </c>
      <c r="D310" s="118"/>
      <c r="E310" s="118">
        <v>118</v>
      </c>
      <c r="F310" s="118"/>
      <c r="G310" s="118"/>
      <c r="H310" s="118"/>
    </row>
    <row r="311" s="1" customFormat="1" ht="22.5" customHeight="1" spans="1:8">
      <c r="A311" s="117"/>
      <c r="B311" s="117"/>
      <c r="C311" s="117" t="s">
        <v>1054</v>
      </c>
      <c r="D311" s="118"/>
      <c r="E311" s="118">
        <v>118</v>
      </c>
      <c r="F311" s="118"/>
      <c r="G311" s="118"/>
      <c r="H311" s="118"/>
    </row>
    <row r="312" s="1" customFormat="1" ht="22.5" customHeight="1" spans="1:8">
      <c r="A312" s="119" t="s">
        <v>1177</v>
      </c>
      <c r="B312" s="119" t="s">
        <v>1178</v>
      </c>
      <c r="C312" s="119" t="s">
        <v>1574</v>
      </c>
      <c r="D312" s="120">
        <v>118</v>
      </c>
      <c r="E312" s="120">
        <v>118</v>
      </c>
      <c r="F312" s="120"/>
      <c r="G312" s="118"/>
      <c r="H312" s="120"/>
    </row>
    <row r="313" s="1" customFormat="1" ht="22.5" customHeight="1" spans="1:8">
      <c r="A313" s="117"/>
      <c r="B313" s="117"/>
      <c r="C313" s="117" t="s">
        <v>1070</v>
      </c>
      <c r="D313" s="118"/>
      <c r="E313" s="118"/>
      <c r="F313" s="118">
        <v>1030</v>
      </c>
      <c r="G313" s="118"/>
      <c r="H313" s="118"/>
    </row>
    <row r="314" s="1" customFormat="1" ht="22.5" customHeight="1" spans="1:8">
      <c r="A314" s="117"/>
      <c r="B314" s="117"/>
      <c r="C314" s="117" t="s">
        <v>1071</v>
      </c>
      <c r="D314" s="118"/>
      <c r="E314" s="118"/>
      <c r="F314" s="118">
        <v>1030</v>
      </c>
      <c r="G314" s="118"/>
      <c r="H314" s="118"/>
    </row>
    <row r="315" s="1" customFormat="1" ht="22.5" customHeight="1" spans="1:8">
      <c r="A315" s="119" t="s">
        <v>1177</v>
      </c>
      <c r="B315" s="119" t="s">
        <v>1178</v>
      </c>
      <c r="C315" s="119" t="s">
        <v>1575</v>
      </c>
      <c r="D315" s="120">
        <v>1030</v>
      </c>
      <c r="E315" s="120"/>
      <c r="F315" s="120">
        <v>1030</v>
      </c>
      <c r="G315" s="118"/>
      <c r="H315" s="120"/>
    </row>
    <row r="316" s="1" customFormat="1" ht="22.5" customHeight="1" spans="1:8">
      <c r="A316" s="117"/>
      <c r="B316" s="117"/>
      <c r="C316" s="117" t="s">
        <v>1074</v>
      </c>
      <c r="D316" s="118"/>
      <c r="E316" s="118">
        <v>90</v>
      </c>
      <c r="F316" s="118"/>
      <c r="G316" s="118"/>
      <c r="H316" s="118"/>
    </row>
    <row r="317" s="1" customFormat="1" ht="22.5" customHeight="1" spans="1:8">
      <c r="A317" s="117"/>
      <c r="B317" s="117"/>
      <c r="C317" s="117" t="s">
        <v>1075</v>
      </c>
      <c r="D317" s="118"/>
      <c r="E317" s="118">
        <v>90</v>
      </c>
      <c r="F317" s="118"/>
      <c r="G317" s="118"/>
      <c r="H317" s="118"/>
    </row>
    <row r="318" s="1" customFormat="1" ht="22.5" customHeight="1" spans="1:8">
      <c r="A318" s="119" t="s">
        <v>1325</v>
      </c>
      <c r="B318" s="119" t="s">
        <v>1326</v>
      </c>
      <c r="C318" s="119" t="s">
        <v>1576</v>
      </c>
      <c r="D318" s="120">
        <v>90</v>
      </c>
      <c r="E318" s="120">
        <v>90</v>
      </c>
      <c r="F318" s="120"/>
      <c r="G318" s="118"/>
      <c r="H318" s="120"/>
    </row>
    <row r="319" s="1" customFormat="1" ht="22.5" customHeight="1" spans="1:8">
      <c r="A319" s="117"/>
      <c r="B319" s="117"/>
      <c r="C319" s="117" t="s">
        <v>1078</v>
      </c>
      <c r="D319" s="118"/>
      <c r="E319" s="118">
        <v>116</v>
      </c>
      <c r="F319" s="118"/>
      <c r="G319" s="118"/>
      <c r="H319" s="118"/>
    </row>
    <row r="320" s="1" customFormat="1" ht="22.5" customHeight="1" spans="1:8">
      <c r="A320" s="117"/>
      <c r="B320" s="117"/>
      <c r="C320" s="117" t="s">
        <v>1079</v>
      </c>
      <c r="D320" s="118"/>
      <c r="E320" s="118">
        <v>116</v>
      </c>
      <c r="F320" s="118"/>
      <c r="G320" s="118"/>
      <c r="H320" s="118"/>
    </row>
    <row r="321" s="1" customFormat="1" ht="22.5" customHeight="1" spans="1:8">
      <c r="A321" s="119" t="s">
        <v>1177</v>
      </c>
      <c r="B321" s="119" t="s">
        <v>1178</v>
      </c>
      <c r="C321" s="119" t="s">
        <v>1577</v>
      </c>
      <c r="D321" s="120">
        <v>116</v>
      </c>
      <c r="E321" s="120">
        <v>116</v>
      </c>
      <c r="F321" s="120"/>
      <c r="G321" s="118"/>
      <c r="H321" s="120"/>
    </row>
    <row r="322" s="1" customFormat="1" ht="22.5" customHeight="1" spans="1:8">
      <c r="A322" s="117"/>
      <c r="B322" s="117"/>
      <c r="C322" s="117" t="s">
        <v>1086</v>
      </c>
      <c r="D322" s="118"/>
      <c r="E322" s="118">
        <v>130</v>
      </c>
      <c r="F322" s="118"/>
      <c r="G322" s="118"/>
      <c r="H322" s="118"/>
    </row>
    <row r="323" s="1" customFormat="1" ht="22.5" customHeight="1" spans="1:8">
      <c r="A323" s="117"/>
      <c r="B323" s="117"/>
      <c r="C323" s="117" t="s">
        <v>1087</v>
      </c>
      <c r="D323" s="118"/>
      <c r="E323" s="118">
        <v>130</v>
      </c>
      <c r="F323" s="118"/>
      <c r="G323" s="118"/>
      <c r="H323" s="118"/>
    </row>
    <row r="324" s="1" customFormat="1" ht="22.5" customHeight="1" spans="1:8">
      <c r="A324" s="119" t="s">
        <v>1325</v>
      </c>
      <c r="B324" s="119" t="s">
        <v>1326</v>
      </c>
      <c r="C324" s="119" t="s">
        <v>1578</v>
      </c>
      <c r="D324" s="120">
        <v>130</v>
      </c>
      <c r="E324" s="120">
        <v>130</v>
      </c>
      <c r="F324" s="120"/>
      <c r="G324" s="118"/>
      <c r="H324" s="120"/>
    </row>
    <row r="325" s="1" customFormat="1" ht="22.5" customHeight="1" spans="1:8">
      <c r="A325" s="117"/>
      <c r="B325" s="117"/>
      <c r="C325" s="117" t="s">
        <v>1103</v>
      </c>
      <c r="D325" s="118"/>
      <c r="E325" s="118">
        <v>228</v>
      </c>
      <c r="F325" s="118"/>
      <c r="G325" s="118"/>
      <c r="H325" s="118"/>
    </row>
    <row r="326" s="1" customFormat="1" ht="22.5" customHeight="1" spans="1:8">
      <c r="A326" s="117"/>
      <c r="B326" s="117"/>
      <c r="C326" s="117" t="s">
        <v>1104</v>
      </c>
      <c r="D326" s="118"/>
      <c r="E326" s="118">
        <v>228</v>
      </c>
      <c r="F326" s="118"/>
      <c r="G326" s="118"/>
      <c r="H326" s="118"/>
    </row>
    <row r="327" s="1" customFormat="1" ht="22.5" customHeight="1" spans="1:8">
      <c r="A327" s="119" t="s">
        <v>1251</v>
      </c>
      <c r="B327" s="119" t="s">
        <v>1252</v>
      </c>
      <c r="C327" s="119" t="s">
        <v>1579</v>
      </c>
      <c r="D327" s="120">
        <v>110</v>
      </c>
      <c r="E327" s="120">
        <v>110</v>
      </c>
      <c r="F327" s="120"/>
      <c r="G327" s="118"/>
      <c r="H327" s="120"/>
    </row>
    <row r="328" s="1" customFormat="1" ht="22.5" customHeight="1" spans="1:8">
      <c r="A328" s="119" t="s">
        <v>1251</v>
      </c>
      <c r="B328" s="119" t="s">
        <v>1252</v>
      </c>
      <c r="C328" s="119" t="s">
        <v>1580</v>
      </c>
      <c r="D328" s="120">
        <v>38</v>
      </c>
      <c r="E328" s="120">
        <v>38</v>
      </c>
      <c r="F328" s="120"/>
      <c r="G328" s="118"/>
      <c r="H328" s="120"/>
    </row>
    <row r="329" s="1" customFormat="1" ht="22.5" customHeight="1" spans="1:8">
      <c r="A329" s="119" t="s">
        <v>1251</v>
      </c>
      <c r="B329" s="119" t="s">
        <v>1252</v>
      </c>
      <c r="C329" s="119" t="s">
        <v>1581</v>
      </c>
      <c r="D329" s="120">
        <v>80</v>
      </c>
      <c r="E329" s="120">
        <v>80</v>
      </c>
      <c r="F329" s="120"/>
      <c r="G329" s="118"/>
      <c r="H329" s="120"/>
    </row>
    <row r="330" s="1" customFormat="1" ht="22.5" customHeight="1" spans="1:8">
      <c r="A330" s="117"/>
      <c r="B330" s="117"/>
      <c r="C330" s="117" t="s">
        <v>1105</v>
      </c>
      <c r="D330" s="118"/>
      <c r="E330" s="118">
        <v>586</v>
      </c>
      <c r="F330" s="118"/>
      <c r="G330" s="118"/>
      <c r="H330" s="118"/>
    </row>
    <row r="331" s="1" customFormat="1" ht="22.5" customHeight="1" spans="1:8">
      <c r="A331" s="117"/>
      <c r="B331" s="117"/>
      <c r="C331" s="117" t="s">
        <v>1106</v>
      </c>
      <c r="D331" s="118"/>
      <c r="E331" s="118">
        <v>586</v>
      </c>
      <c r="F331" s="118"/>
      <c r="G331" s="118"/>
      <c r="H331" s="118"/>
    </row>
    <row r="332" s="1" customFormat="1" ht="22.5" customHeight="1" spans="1:8">
      <c r="A332" s="119" t="s">
        <v>1582</v>
      </c>
      <c r="B332" s="119" t="s">
        <v>1583</v>
      </c>
      <c r="C332" s="119" t="s">
        <v>1584</v>
      </c>
      <c r="D332" s="120">
        <v>36</v>
      </c>
      <c r="E332" s="120">
        <v>36</v>
      </c>
      <c r="F332" s="120"/>
      <c r="G332" s="118"/>
      <c r="H332" s="120"/>
    </row>
    <row r="333" s="1" customFormat="1" ht="22.5" customHeight="1" spans="1:8">
      <c r="A333" s="119" t="s">
        <v>1585</v>
      </c>
      <c r="B333" s="119" t="s">
        <v>1586</v>
      </c>
      <c r="C333" s="119" t="s">
        <v>1587</v>
      </c>
      <c r="D333" s="120">
        <v>550</v>
      </c>
      <c r="E333" s="120">
        <v>550</v>
      </c>
      <c r="F333" s="120"/>
      <c r="G333" s="118"/>
      <c r="H333" s="120"/>
    </row>
    <row r="334" s="1" customFormat="1" ht="22.5" customHeight="1" spans="1:8">
      <c r="A334" s="117"/>
      <c r="B334" s="117"/>
      <c r="C334" s="117" t="s">
        <v>1107</v>
      </c>
      <c r="D334" s="118"/>
      <c r="E334" s="118"/>
      <c r="F334" s="118">
        <v>240</v>
      </c>
      <c r="G334" s="118"/>
      <c r="H334" s="118"/>
    </row>
    <row r="335" s="1" customFormat="1" ht="22.5" customHeight="1" spans="1:8">
      <c r="A335" s="117"/>
      <c r="B335" s="117"/>
      <c r="C335" s="117" t="s">
        <v>1108</v>
      </c>
      <c r="D335" s="118"/>
      <c r="E335" s="118"/>
      <c r="F335" s="118">
        <v>240</v>
      </c>
      <c r="G335" s="118"/>
      <c r="H335" s="118"/>
    </row>
    <row r="336" s="1" customFormat="1" ht="22.5" customHeight="1" spans="1:8">
      <c r="A336" s="119" t="s">
        <v>1588</v>
      </c>
      <c r="B336" s="119" t="s">
        <v>1589</v>
      </c>
      <c r="C336" s="119" t="s">
        <v>1590</v>
      </c>
      <c r="D336" s="120">
        <v>240</v>
      </c>
      <c r="E336" s="120"/>
      <c r="F336" s="120">
        <v>240</v>
      </c>
      <c r="G336" s="118"/>
      <c r="H336" s="120"/>
    </row>
    <row r="337" s="1" customFormat="1" ht="22.5" customHeight="1" spans="1:8">
      <c r="A337" s="117"/>
      <c r="B337" s="117"/>
      <c r="C337" s="117" t="s">
        <v>1109</v>
      </c>
      <c r="D337" s="118"/>
      <c r="E337" s="118">
        <v>183</v>
      </c>
      <c r="F337" s="118"/>
      <c r="G337" s="118"/>
      <c r="H337" s="118"/>
    </row>
    <row r="338" s="1" customFormat="1" ht="22.5" customHeight="1" spans="1:8">
      <c r="A338" s="117"/>
      <c r="B338" s="117"/>
      <c r="C338" s="117" t="s">
        <v>1110</v>
      </c>
      <c r="D338" s="118"/>
      <c r="E338" s="118">
        <v>18</v>
      </c>
      <c r="F338" s="118"/>
      <c r="G338" s="118"/>
      <c r="H338" s="118"/>
    </row>
    <row r="339" s="1" customFormat="1" ht="22.5" customHeight="1" spans="1:8">
      <c r="A339" s="119" t="s">
        <v>1591</v>
      </c>
      <c r="B339" s="119" t="s">
        <v>1592</v>
      </c>
      <c r="C339" s="119" t="s">
        <v>1593</v>
      </c>
      <c r="D339" s="120">
        <v>18</v>
      </c>
      <c r="E339" s="120">
        <v>18</v>
      </c>
      <c r="F339" s="120"/>
      <c r="G339" s="118"/>
      <c r="H339" s="120"/>
    </row>
    <row r="340" s="1" customFormat="1" ht="22.5" customHeight="1" spans="1:8">
      <c r="A340" s="117"/>
      <c r="B340" s="117"/>
      <c r="C340" s="117" t="s">
        <v>1111</v>
      </c>
      <c r="D340" s="118"/>
      <c r="E340" s="118">
        <v>165</v>
      </c>
      <c r="F340" s="118"/>
      <c r="G340" s="118"/>
      <c r="H340" s="118"/>
    </row>
    <row r="341" s="1" customFormat="1" ht="22.5" customHeight="1" spans="1:8">
      <c r="A341" s="119" t="s">
        <v>1594</v>
      </c>
      <c r="B341" s="119" t="s">
        <v>1595</v>
      </c>
      <c r="C341" s="119" t="s">
        <v>1596</v>
      </c>
      <c r="D341" s="120">
        <v>10</v>
      </c>
      <c r="E341" s="120">
        <v>10</v>
      </c>
      <c r="F341" s="120"/>
      <c r="G341" s="118"/>
      <c r="H341" s="120"/>
    </row>
    <row r="342" s="1" customFormat="1" ht="22.5" customHeight="1" spans="1:8">
      <c r="A342" s="119" t="s">
        <v>1594</v>
      </c>
      <c r="B342" s="119" t="s">
        <v>1595</v>
      </c>
      <c r="C342" s="119" t="s">
        <v>1597</v>
      </c>
      <c r="D342" s="120">
        <v>35</v>
      </c>
      <c r="E342" s="120">
        <v>35</v>
      </c>
      <c r="F342" s="120"/>
      <c r="G342" s="118"/>
      <c r="H342" s="120"/>
    </row>
    <row r="343" s="1" customFormat="1" ht="22.5" customHeight="1" spans="1:8">
      <c r="A343" s="119" t="s">
        <v>1594</v>
      </c>
      <c r="B343" s="119" t="s">
        <v>1595</v>
      </c>
      <c r="C343" s="119" t="s">
        <v>1598</v>
      </c>
      <c r="D343" s="120">
        <v>120</v>
      </c>
      <c r="E343" s="120">
        <v>120</v>
      </c>
      <c r="F343" s="120"/>
      <c r="G343" s="118"/>
      <c r="H343" s="120"/>
    </row>
    <row r="344" s="1" customFormat="1" ht="22.5" customHeight="1" spans="1:8">
      <c r="A344" s="117"/>
      <c r="B344" s="117"/>
      <c r="C344" s="117" t="s">
        <v>1112</v>
      </c>
      <c r="D344" s="118"/>
      <c r="E344" s="118">
        <v>839</v>
      </c>
      <c r="F344" s="118"/>
      <c r="G344" s="118"/>
      <c r="H344" s="118"/>
    </row>
    <row r="345" s="1" customFormat="1" ht="22.5" customHeight="1" spans="1:8">
      <c r="A345" s="117"/>
      <c r="B345" s="117"/>
      <c r="C345" s="117" t="s">
        <v>1113</v>
      </c>
      <c r="D345" s="118"/>
      <c r="E345" s="118">
        <v>839</v>
      </c>
      <c r="F345" s="118"/>
      <c r="G345" s="118"/>
      <c r="H345" s="118"/>
    </row>
    <row r="346" s="1" customFormat="1" ht="22.5" customHeight="1" spans="1:8">
      <c r="A346" s="119" t="s">
        <v>1599</v>
      </c>
      <c r="B346" s="119" t="s">
        <v>1600</v>
      </c>
      <c r="C346" s="119" t="s">
        <v>1601</v>
      </c>
      <c r="D346" s="120">
        <v>10</v>
      </c>
      <c r="E346" s="120">
        <v>10</v>
      </c>
      <c r="F346" s="120"/>
      <c r="G346" s="118"/>
      <c r="H346" s="120"/>
    </row>
    <row r="347" s="1" customFormat="1" ht="22.5" customHeight="1" spans="1:8">
      <c r="A347" s="119" t="s">
        <v>1599</v>
      </c>
      <c r="B347" s="119" t="s">
        <v>1600</v>
      </c>
      <c r="C347" s="119" t="s">
        <v>1602</v>
      </c>
      <c r="D347" s="120">
        <v>20</v>
      </c>
      <c r="E347" s="120">
        <v>20</v>
      </c>
      <c r="F347" s="120"/>
      <c r="G347" s="118"/>
      <c r="H347" s="120"/>
    </row>
    <row r="348" s="1" customFormat="1" ht="22.5" customHeight="1" spans="1:8">
      <c r="A348" s="119" t="s">
        <v>1599</v>
      </c>
      <c r="B348" s="119" t="s">
        <v>1600</v>
      </c>
      <c r="C348" s="119" t="s">
        <v>1603</v>
      </c>
      <c r="D348" s="120">
        <v>105</v>
      </c>
      <c r="E348" s="120">
        <v>105</v>
      </c>
      <c r="F348" s="120"/>
      <c r="G348" s="118"/>
      <c r="H348" s="120"/>
    </row>
    <row r="349" s="1" customFormat="1" ht="22.5" customHeight="1" spans="1:8">
      <c r="A349" s="119" t="s">
        <v>1599</v>
      </c>
      <c r="B349" s="119" t="s">
        <v>1600</v>
      </c>
      <c r="C349" s="119" t="s">
        <v>1604</v>
      </c>
      <c r="D349" s="120">
        <v>9</v>
      </c>
      <c r="E349" s="120">
        <v>9</v>
      </c>
      <c r="F349" s="120"/>
      <c r="G349" s="118"/>
      <c r="H349" s="120"/>
    </row>
    <row r="350" s="1" customFormat="1" ht="22.5" customHeight="1" spans="1:8">
      <c r="A350" s="119" t="s">
        <v>1599</v>
      </c>
      <c r="B350" s="119" t="s">
        <v>1600</v>
      </c>
      <c r="C350" s="119" t="s">
        <v>1605</v>
      </c>
      <c r="D350" s="120">
        <v>18</v>
      </c>
      <c r="E350" s="120">
        <v>18</v>
      </c>
      <c r="F350" s="120"/>
      <c r="G350" s="118"/>
      <c r="H350" s="120"/>
    </row>
    <row r="351" s="1" customFormat="1" ht="22.5" customHeight="1" spans="1:8">
      <c r="A351" s="119" t="s">
        <v>1599</v>
      </c>
      <c r="B351" s="119" t="s">
        <v>1600</v>
      </c>
      <c r="C351" s="119" t="s">
        <v>1606</v>
      </c>
      <c r="D351" s="120">
        <v>102</v>
      </c>
      <c r="E351" s="120">
        <v>102</v>
      </c>
      <c r="F351" s="120"/>
      <c r="G351" s="118"/>
      <c r="H351" s="120"/>
    </row>
    <row r="352" s="1" customFormat="1" ht="22.5" customHeight="1" spans="1:8">
      <c r="A352" s="119" t="s">
        <v>1599</v>
      </c>
      <c r="B352" s="119" t="s">
        <v>1600</v>
      </c>
      <c r="C352" s="119" t="s">
        <v>1607</v>
      </c>
      <c r="D352" s="120">
        <v>575</v>
      </c>
      <c r="E352" s="120">
        <v>575</v>
      </c>
      <c r="F352" s="120"/>
      <c r="G352" s="118"/>
      <c r="H352" s="120"/>
    </row>
    <row r="353" s="1" customFormat="1" ht="22.5" customHeight="1" spans="1:8">
      <c r="A353" s="117"/>
      <c r="B353" s="117"/>
      <c r="C353" s="117" t="s">
        <v>1114</v>
      </c>
      <c r="D353" s="118"/>
      <c r="E353" s="118">
        <v>27</v>
      </c>
      <c r="F353" s="118"/>
      <c r="G353" s="118"/>
      <c r="H353" s="118"/>
    </row>
    <row r="354" s="1" customFormat="1" ht="22.5" customHeight="1" spans="1:8">
      <c r="A354" s="117"/>
      <c r="B354" s="117"/>
      <c r="C354" s="117" t="s">
        <v>1115</v>
      </c>
      <c r="D354" s="118"/>
      <c r="E354" s="118">
        <v>27</v>
      </c>
      <c r="F354" s="118"/>
      <c r="G354" s="118"/>
      <c r="H354" s="118"/>
    </row>
    <row r="355" s="1" customFormat="1" ht="22.5" customHeight="1" spans="1:8">
      <c r="A355" s="119" t="s">
        <v>1248</v>
      </c>
      <c r="B355" s="119" t="s">
        <v>1249</v>
      </c>
      <c r="C355" s="119" t="s">
        <v>1608</v>
      </c>
      <c r="D355" s="120">
        <v>27</v>
      </c>
      <c r="E355" s="120">
        <v>27</v>
      </c>
      <c r="F355" s="120"/>
      <c r="G355" s="118"/>
      <c r="H355" s="120"/>
    </row>
    <row r="356" s="1" customFormat="1" ht="22.5" customHeight="1" spans="1:8">
      <c r="A356" s="117"/>
      <c r="B356" s="117"/>
      <c r="C356" s="117" t="s">
        <v>1116</v>
      </c>
      <c r="D356" s="118"/>
      <c r="E356" s="118">
        <v>383</v>
      </c>
      <c r="F356" s="118"/>
      <c r="G356" s="118"/>
      <c r="H356" s="118"/>
    </row>
    <row r="357" s="1" customFormat="1" ht="22.5" customHeight="1" spans="1:8">
      <c r="A357" s="117"/>
      <c r="B357" s="117"/>
      <c r="C357" s="117" t="s">
        <v>1117</v>
      </c>
      <c r="D357" s="118"/>
      <c r="E357" s="118">
        <v>383</v>
      </c>
      <c r="F357" s="118"/>
      <c r="G357" s="118"/>
      <c r="H357" s="118"/>
    </row>
    <row r="358" s="1" customFormat="1" ht="22.5" customHeight="1" spans="1:8">
      <c r="A358" s="119" t="s">
        <v>1609</v>
      </c>
      <c r="B358" s="119" t="s">
        <v>1610</v>
      </c>
      <c r="C358" s="119" t="s">
        <v>1611</v>
      </c>
      <c r="D358" s="120">
        <v>180</v>
      </c>
      <c r="E358" s="120">
        <v>180</v>
      </c>
      <c r="F358" s="120"/>
      <c r="G358" s="118"/>
      <c r="H358" s="120"/>
    </row>
    <row r="359" s="1" customFormat="1" ht="22.5" customHeight="1" spans="1:8">
      <c r="A359" s="119" t="s">
        <v>1612</v>
      </c>
      <c r="B359" s="119" t="s">
        <v>1613</v>
      </c>
      <c r="C359" s="119" t="s">
        <v>1614</v>
      </c>
      <c r="D359" s="120">
        <v>120</v>
      </c>
      <c r="E359" s="120">
        <v>120</v>
      </c>
      <c r="F359" s="120"/>
      <c r="G359" s="118"/>
      <c r="H359" s="120"/>
    </row>
    <row r="360" s="1" customFormat="1" ht="22.5" customHeight="1" spans="1:8">
      <c r="A360" s="119" t="s">
        <v>1615</v>
      </c>
      <c r="B360" s="119" t="s">
        <v>1616</v>
      </c>
      <c r="C360" s="119" t="s">
        <v>1617</v>
      </c>
      <c r="D360" s="120">
        <v>10</v>
      </c>
      <c r="E360" s="120">
        <v>10</v>
      </c>
      <c r="F360" s="120"/>
      <c r="G360" s="118"/>
      <c r="H360" s="120"/>
    </row>
    <row r="361" s="1" customFormat="1" ht="22.5" customHeight="1" spans="1:8">
      <c r="A361" s="119" t="s">
        <v>1615</v>
      </c>
      <c r="B361" s="119" t="s">
        <v>1616</v>
      </c>
      <c r="C361" s="119" t="s">
        <v>1618</v>
      </c>
      <c r="D361" s="120">
        <v>13</v>
      </c>
      <c r="E361" s="120">
        <v>13</v>
      </c>
      <c r="F361" s="120"/>
      <c r="G361" s="118"/>
      <c r="H361" s="120"/>
    </row>
    <row r="362" s="1" customFormat="1" ht="22.5" customHeight="1" spans="1:8">
      <c r="A362" s="119" t="s">
        <v>1619</v>
      </c>
      <c r="B362" s="119" t="s">
        <v>1620</v>
      </c>
      <c r="C362" s="119" t="s">
        <v>1621</v>
      </c>
      <c r="D362" s="120">
        <v>60</v>
      </c>
      <c r="E362" s="120">
        <v>60</v>
      </c>
      <c r="F362" s="120"/>
      <c r="G362" s="118"/>
      <c r="H362" s="120"/>
    </row>
    <row r="363" s="1" customFormat="1" ht="22.5" customHeight="1" spans="1:8">
      <c r="A363" s="117"/>
      <c r="B363" s="117"/>
      <c r="C363" s="117" t="s">
        <v>1118</v>
      </c>
      <c r="D363" s="118"/>
      <c r="E363" s="118">
        <v>1685</v>
      </c>
      <c r="F363" s="118"/>
      <c r="G363" s="118"/>
      <c r="H363" s="118"/>
    </row>
    <row r="364" s="1" customFormat="1" ht="22.5" customHeight="1" spans="1:8">
      <c r="A364" s="117"/>
      <c r="B364" s="117"/>
      <c r="C364" s="117" t="s">
        <v>1119</v>
      </c>
      <c r="D364" s="118"/>
      <c r="E364" s="118">
        <v>1685</v>
      </c>
      <c r="F364" s="118"/>
      <c r="G364" s="118"/>
      <c r="H364" s="118"/>
    </row>
    <row r="365" s="1" customFormat="1" ht="22.5" customHeight="1" spans="1:8">
      <c r="A365" s="119" t="s">
        <v>1622</v>
      </c>
      <c r="B365" s="119" t="s">
        <v>1623</v>
      </c>
      <c r="C365" s="119" t="s">
        <v>1624</v>
      </c>
      <c r="D365" s="120">
        <v>200</v>
      </c>
      <c r="E365" s="120">
        <v>200</v>
      </c>
      <c r="F365" s="120"/>
      <c r="G365" s="118"/>
      <c r="H365" s="120"/>
    </row>
    <row r="366" s="1" customFormat="1" ht="22.5" customHeight="1" spans="1:8">
      <c r="A366" s="119" t="s">
        <v>1625</v>
      </c>
      <c r="B366" s="119" t="s">
        <v>1626</v>
      </c>
      <c r="C366" s="119" t="s">
        <v>1627</v>
      </c>
      <c r="D366" s="120">
        <v>1400</v>
      </c>
      <c r="E366" s="120">
        <v>1400</v>
      </c>
      <c r="F366" s="120"/>
      <c r="G366" s="118"/>
      <c r="H366" s="120"/>
    </row>
    <row r="367" s="1" customFormat="1" ht="22.5" customHeight="1" spans="1:8">
      <c r="A367" s="119" t="s">
        <v>1628</v>
      </c>
      <c r="B367" s="119" t="s">
        <v>1629</v>
      </c>
      <c r="C367" s="119" t="s">
        <v>1630</v>
      </c>
      <c r="D367" s="120">
        <v>70</v>
      </c>
      <c r="E367" s="120">
        <v>70</v>
      </c>
      <c r="F367" s="120"/>
      <c r="G367" s="118"/>
      <c r="H367" s="120"/>
    </row>
    <row r="368" s="1" customFormat="1" ht="22.5" customHeight="1" spans="1:8">
      <c r="A368" s="119" t="s">
        <v>1631</v>
      </c>
      <c r="B368" s="119" t="s">
        <v>1632</v>
      </c>
      <c r="C368" s="119" t="s">
        <v>1633</v>
      </c>
      <c r="D368" s="120">
        <v>15</v>
      </c>
      <c r="E368" s="120">
        <v>15</v>
      </c>
      <c r="F368" s="120"/>
      <c r="G368" s="118"/>
      <c r="H368" s="120"/>
    </row>
    <row r="369" s="1" customFormat="1" ht="22.5" customHeight="1" spans="1:8">
      <c r="A369" s="117"/>
      <c r="B369" s="117"/>
      <c r="C369" s="117" t="s">
        <v>1120</v>
      </c>
      <c r="D369" s="118"/>
      <c r="E369" s="118">
        <v>530</v>
      </c>
      <c r="F369" s="118"/>
      <c r="G369" s="118"/>
      <c r="H369" s="118"/>
    </row>
    <row r="370" s="1" customFormat="1" ht="22.5" customHeight="1" spans="1:8">
      <c r="A370" s="117"/>
      <c r="B370" s="117"/>
      <c r="C370" s="117" t="s">
        <v>1121</v>
      </c>
      <c r="D370" s="118"/>
      <c r="E370" s="118">
        <v>530</v>
      </c>
      <c r="F370" s="118"/>
      <c r="G370" s="118"/>
      <c r="H370" s="118"/>
    </row>
    <row r="371" s="1" customFormat="1" ht="22.5" customHeight="1" spans="1:8">
      <c r="A371" s="119" t="s">
        <v>1634</v>
      </c>
      <c r="B371" s="119" t="s">
        <v>1635</v>
      </c>
      <c r="C371" s="119" t="s">
        <v>1636</v>
      </c>
      <c r="D371" s="120">
        <v>30</v>
      </c>
      <c r="E371" s="120">
        <v>30</v>
      </c>
      <c r="F371" s="120"/>
      <c r="G371" s="118"/>
      <c r="H371" s="120"/>
    </row>
    <row r="372" s="1" customFormat="1" ht="22.5" customHeight="1" spans="1:8">
      <c r="A372" s="119" t="s">
        <v>1637</v>
      </c>
      <c r="B372" s="119" t="s">
        <v>1638</v>
      </c>
      <c r="C372" s="119" t="s">
        <v>1639</v>
      </c>
      <c r="D372" s="120">
        <v>500</v>
      </c>
      <c r="E372" s="120">
        <v>500</v>
      </c>
      <c r="F372" s="120"/>
      <c r="G372" s="118"/>
      <c r="H372" s="120"/>
    </row>
    <row r="373" s="1" customFormat="1" ht="22.5" customHeight="1" spans="1:8">
      <c r="A373" s="117"/>
      <c r="B373" s="117"/>
      <c r="C373" s="117" t="s">
        <v>1122</v>
      </c>
      <c r="D373" s="118"/>
      <c r="E373" s="118">
        <v>79</v>
      </c>
      <c r="F373" s="118"/>
      <c r="G373" s="118"/>
      <c r="H373" s="118"/>
    </row>
    <row r="374" s="1" customFormat="1" ht="22.5" customHeight="1" spans="1:8">
      <c r="A374" s="117"/>
      <c r="B374" s="117"/>
      <c r="C374" s="117" t="s">
        <v>1123</v>
      </c>
      <c r="D374" s="118"/>
      <c r="E374" s="118">
        <v>79</v>
      </c>
      <c r="F374" s="118"/>
      <c r="G374" s="118"/>
      <c r="H374" s="118"/>
    </row>
    <row r="375" s="1" customFormat="1" ht="22.5" customHeight="1" spans="1:8">
      <c r="A375" s="119" t="s">
        <v>1640</v>
      </c>
      <c r="B375" s="119" t="s">
        <v>1641</v>
      </c>
      <c r="C375" s="119" t="s">
        <v>1642</v>
      </c>
      <c r="D375" s="120">
        <v>22.2</v>
      </c>
      <c r="E375" s="120">
        <v>22.2</v>
      </c>
      <c r="F375" s="120"/>
      <c r="G375" s="118"/>
      <c r="H375" s="120"/>
    </row>
    <row r="376" s="1" customFormat="1" ht="22.5" customHeight="1" spans="1:8">
      <c r="A376" s="119" t="s">
        <v>1640</v>
      </c>
      <c r="B376" s="119" t="s">
        <v>1641</v>
      </c>
      <c r="C376" s="119" t="s">
        <v>1643</v>
      </c>
      <c r="D376" s="120">
        <v>27.8</v>
      </c>
      <c r="E376" s="120">
        <v>27.8</v>
      </c>
      <c r="F376" s="120"/>
      <c r="G376" s="118"/>
      <c r="H376" s="120"/>
    </row>
    <row r="377" s="1" customFormat="1" ht="22.5" customHeight="1" spans="1:8">
      <c r="A377" s="119" t="s">
        <v>1640</v>
      </c>
      <c r="B377" s="119" t="s">
        <v>1641</v>
      </c>
      <c r="C377" s="119" t="s">
        <v>1644</v>
      </c>
      <c r="D377" s="120">
        <v>29</v>
      </c>
      <c r="E377" s="120">
        <v>29</v>
      </c>
      <c r="F377" s="120"/>
      <c r="G377" s="118"/>
      <c r="H377" s="120"/>
    </row>
    <row r="378" s="1" customFormat="1" ht="22.5" customHeight="1" spans="1:8">
      <c r="A378" s="117"/>
      <c r="B378" s="117"/>
      <c r="C378" s="117" t="s">
        <v>1124</v>
      </c>
      <c r="D378" s="118"/>
      <c r="E378" s="118">
        <v>693</v>
      </c>
      <c r="F378" s="118"/>
      <c r="G378" s="118"/>
      <c r="H378" s="118"/>
    </row>
    <row r="379" s="1" customFormat="1" ht="22.5" customHeight="1" spans="1:8">
      <c r="A379" s="117"/>
      <c r="B379" s="117"/>
      <c r="C379" s="117" t="s">
        <v>1125</v>
      </c>
      <c r="D379" s="118"/>
      <c r="E379" s="118">
        <v>678</v>
      </c>
      <c r="F379" s="118"/>
      <c r="G379" s="118"/>
      <c r="H379" s="118"/>
    </row>
    <row r="380" s="1" customFormat="1" ht="22.5" customHeight="1" spans="1:8">
      <c r="A380" s="119" t="s">
        <v>1645</v>
      </c>
      <c r="B380" s="119" t="s">
        <v>1646</v>
      </c>
      <c r="C380" s="119" t="s">
        <v>1647</v>
      </c>
      <c r="D380" s="120">
        <v>89</v>
      </c>
      <c r="E380" s="120">
        <v>89</v>
      </c>
      <c r="F380" s="120"/>
      <c r="G380" s="118"/>
      <c r="H380" s="120"/>
    </row>
    <row r="381" s="1" customFormat="1" ht="22.5" customHeight="1" spans="1:8">
      <c r="A381" s="119" t="s">
        <v>1645</v>
      </c>
      <c r="B381" s="119" t="s">
        <v>1646</v>
      </c>
      <c r="C381" s="119" t="s">
        <v>1648</v>
      </c>
      <c r="D381" s="120">
        <v>41</v>
      </c>
      <c r="E381" s="120">
        <v>41</v>
      </c>
      <c r="F381" s="120"/>
      <c r="G381" s="118"/>
      <c r="H381" s="120"/>
    </row>
    <row r="382" s="1" customFormat="1" ht="22.5" customHeight="1" spans="1:8">
      <c r="A382" s="119" t="s">
        <v>1645</v>
      </c>
      <c r="B382" s="119" t="s">
        <v>1646</v>
      </c>
      <c r="C382" s="119" t="s">
        <v>1649</v>
      </c>
      <c r="D382" s="120">
        <v>26</v>
      </c>
      <c r="E382" s="120">
        <v>26</v>
      </c>
      <c r="F382" s="120"/>
      <c r="G382" s="118"/>
      <c r="H382" s="120"/>
    </row>
    <row r="383" s="1" customFormat="1" ht="22.5" customHeight="1" spans="1:8">
      <c r="A383" s="119" t="s">
        <v>1650</v>
      </c>
      <c r="B383" s="119" t="s">
        <v>1651</v>
      </c>
      <c r="C383" s="119" t="s">
        <v>1652</v>
      </c>
      <c r="D383" s="120">
        <v>100</v>
      </c>
      <c r="E383" s="120">
        <v>100</v>
      </c>
      <c r="F383" s="120"/>
      <c r="G383" s="118"/>
      <c r="H383" s="120"/>
    </row>
    <row r="384" s="1" customFormat="1" ht="22.5" customHeight="1" spans="1:8">
      <c r="A384" s="119" t="s">
        <v>1650</v>
      </c>
      <c r="B384" s="119" t="s">
        <v>1651</v>
      </c>
      <c r="C384" s="119" t="s">
        <v>1653</v>
      </c>
      <c r="D384" s="120">
        <v>20</v>
      </c>
      <c r="E384" s="120">
        <v>20</v>
      </c>
      <c r="F384" s="120"/>
      <c r="G384" s="118"/>
      <c r="H384" s="120"/>
    </row>
    <row r="385" s="1" customFormat="1" ht="22.5" customHeight="1" spans="1:8">
      <c r="A385" s="119" t="s">
        <v>1650</v>
      </c>
      <c r="B385" s="119" t="s">
        <v>1651</v>
      </c>
      <c r="C385" s="119" t="s">
        <v>1654</v>
      </c>
      <c r="D385" s="120">
        <v>100</v>
      </c>
      <c r="E385" s="120">
        <v>100</v>
      </c>
      <c r="F385" s="120"/>
      <c r="G385" s="118"/>
      <c r="H385" s="120"/>
    </row>
    <row r="386" s="1" customFormat="1" ht="22.5" customHeight="1" spans="1:8">
      <c r="A386" s="119" t="s">
        <v>1650</v>
      </c>
      <c r="B386" s="119" t="s">
        <v>1651</v>
      </c>
      <c r="C386" s="119" t="s">
        <v>1655</v>
      </c>
      <c r="D386" s="120">
        <v>302</v>
      </c>
      <c r="E386" s="120">
        <v>302</v>
      </c>
      <c r="F386" s="120"/>
      <c r="G386" s="118"/>
      <c r="H386" s="120"/>
    </row>
    <row r="387" s="1" customFormat="1" ht="22.5" customHeight="1" spans="1:8">
      <c r="A387" s="117"/>
      <c r="B387" s="117"/>
      <c r="C387" s="117" t="s">
        <v>1126</v>
      </c>
      <c r="D387" s="118"/>
      <c r="E387" s="118">
        <v>15</v>
      </c>
      <c r="F387" s="118"/>
      <c r="G387" s="118"/>
      <c r="H387" s="118"/>
    </row>
    <row r="388" s="1" customFormat="1" ht="22.5" customHeight="1" spans="1:8">
      <c r="A388" s="119" t="s">
        <v>1656</v>
      </c>
      <c r="B388" s="119" t="s">
        <v>1657</v>
      </c>
      <c r="C388" s="119" t="s">
        <v>1658</v>
      </c>
      <c r="D388" s="120">
        <v>15</v>
      </c>
      <c r="E388" s="120">
        <v>15</v>
      </c>
      <c r="F388" s="120"/>
      <c r="G388" s="118"/>
      <c r="H388" s="120"/>
    </row>
    <row r="389" s="1" customFormat="1" ht="22.5" customHeight="1" spans="1:8">
      <c r="A389" s="117"/>
      <c r="B389" s="117"/>
      <c r="C389" s="117" t="s">
        <v>1127</v>
      </c>
      <c r="D389" s="118"/>
      <c r="E389" s="118">
        <v>27858</v>
      </c>
      <c r="F389" s="118"/>
      <c r="G389" s="118"/>
      <c r="H389" s="118"/>
    </row>
    <row r="390" s="1" customFormat="1" ht="22.5" customHeight="1" spans="1:8">
      <c r="A390" s="117"/>
      <c r="B390" s="117"/>
      <c r="C390" s="117" t="s">
        <v>1659</v>
      </c>
      <c r="D390" s="118"/>
      <c r="E390" s="118">
        <v>42</v>
      </c>
      <c r="F390" s="118"/>
      <c r="G390" s="118"/>
      <c r="H390" s="118"/>
    </row>
    <row r="391" s="1" customFormat="1" ht="22.5" customHeight="1" spans="1:8">
      <c r="A391" s="119" t="s">
        <v>1660</v>
      </c>
      <c r="B391" s="119" t="s">
        <v>1661</v>
      </c>
      <c r="C391" s="119" t="s">
        <v>1662</v>
      </c>
      <c r="D391" s="120">
        <v>22</v>
      </c>
      <c r="E391" s="120">
        <v>22</v>
      </c>
      <c r="F391" s="120"/>
      <c r="G391" s="118"/>
      <c r="H391" s="120"/>
    </row>
    <row r="392" s="1" customFormat="1" ht="22.5" customHeight="1" spans="1:8">
      <c r="A392" s="119" t="s">
        <v>1663</v>
      </c>
      <c r="B392" s="119" t="s">
        <v>1664</v>
      </c>
      <c r="C392" s="119" t="s">
        <v>1665</v>
      </c>
      <c r="D392" s="120">
        <v>20</v>
      </c>
      <c r="E392" s="120">
        <v>20</v>
      </c>
      <c r="F392" s="120"/>
      <c r="G392" s="118"/>
      <c r="H392" s="120"/>
    </row>
    <row r="393" s="1" customFormat="1" ht="22.5" customHeight="1" spans="1:8">
      <c r="A393" s="117"/>
      <c r="B393" s="117"/>
      <c r="C393" s="117" t="s">
        <v>1128</v>
      </c>
      <c r="D393" s="118"/>
      <c r="E393" s="118">
        <v>26986</v>
      </c>
      <c r="F393" s="118"/>
      <c r="G393" s="118"/>
      <c r="H393" s="118"/>
    </row>
    <row r="394" s="1" customFormat="1" ht="22.5" customHeight="1" spans="1:8">
      <c r="A394" s="119" t="s">
        <v>1666</v>
      </c>
      <c r="B394" s="119" t="s">
        <v>1667</v>
      </c>
      <c r="C394" s="119" t="s">
        <v>1668</v>
      </c>
      <c r="D394" s="120">
        <v>300</v>
      </c>
      <c r="E394" s="120">
        <v>300</v>
      </c>
      <c r="F394" s="120"/>
      <c r="G394" s="118"/>
      <c r="H394" s="120"/>
    </row>
    <row r="395" s="1" customFormat="1" ht="22.5" customHeight="1" spans="1:8">
      <c r="A395" s="119" t="s">
        <v>1650</v>
      </c>
      <c r="B395" s="119" t="s">
        <v>1651</v>
      </c>
      <c r="C395" s="119" t="s">
        <v>1669</v>
      </c>
      <c r="D395" s="120">
        <v>1000</v>
      </c>
      <c r="E395" s="120">
        <v>1000</v>
      </c>
      <c r="F395" s="120"/>
      <c r="G395" s="118"/>
      <c r="H395" s="120"/>
    </row>
    <row r="396" s="1" customFormat="1" ht="22.5" customHeight="1" spans="1:8">
      <c r="A396" s="119" t="s">
        <v>1650</v>
      </c>
      <c r="B396" s="119" t="s">
        <v>1651</v>
      </c>
      <c r="C396" s="119" t="s">
        <v>1670</v>
      </c>
      <c r="D396" s="120">
        <v>4007</v>
      </c>
      <c r="E396" s="120">
        <v>4007</v>
      </c>
      <c r="F396" s="120"/>
      <c r="G396" s="118"/>
      <c r="H396" s="120"/>
    </row>
    <row r="397" s="1" customFormat="1" ht="22.5" customHeight="1" spans="1:8">
      <c r="A397" s="119" t="s">
        <v>1292</v>
      </c>
      <c r="B397" s="119" t="s">
        <v>1293</v>
      </c>
      <c r="C397" s="119" t="s">
        <v>1671</v>
      </c>
      <c r="D397" s="120">
        <v>120</v>
      </c>
      <c r="E397" s="120">
        <v>120</v>
      </c>
      <c r="F397" s="120"/>
      <c r="G397" s="118"/>
      <c r="H397" s="120"/>
    </row>
    <row r="398" s="1" customFormat="1" ht="22.5" customHeight="1" spans="1:8">
      <c r="A398" s="119" t="s">
        <v>1292</v>
      </c>
      <c r="B398" s="119" t="s">
        <v>1293</v>
      </c>
      <c r="C398" s="119" t="s">
        <v>1672</v>
      </c>
      <c r="D398" s="120">
        <v>1000</v>
      </c>
      <c r="E398" s="120">
        <v>1000</v>
      </c>
      <c r="F398" s="120"/>
      <c r="G398" s="118"/>
      <c r="H398" s="120"/>
    </row>
    <row r="399" s="1" customFormat="1" ht="22.5" customHeight="1" spans="1:8">
      <c r="A399" s="119" t="s">
        <v>1292</v>
      </c>
      <c r="B399" s="119" t="s">
        <v>1293</v>
      </c>
      <c r="C399" s="119" t="s">
        <v>1673</v>
      </c>
      <c r="D399" s="120">
        <v>1101</v>
      </c>
      <c r="E399" s="120">
        <v>1101</v>
      </c>
      <c r="F399" s="120"/>
      <c r="G399" s="118"/>
      <c r="H399" s="120"/>
    </row>
    <row r="400" s="1" customFormat="1" ht="22.5" customHeight="1" spans="1:8">
      <c r="A400" s="119" t="s">
        <v>1292</v>
      </c>
      <c r="B400" s="119" t="s">
        <v>1293</v>
      </c>
      <c r="C400" s="119" t="s">
        <v>1674</v>
      </c>
      <c r="D400" s="120">
        <v>36</v>
      </c>
      <c r="E400" s="120">
        <v>36</v>
      </c>
      <c r="F400" s="120"/>
      <c r="G400" s="118"/>
      <c r="H400" s="120"/>
    </row>
    <row r="401" s="1" customFormat="1" ht="22.5" customHeight="1" spans="1:8">
      <c r="A401" s="119" t="s">
        <v>1292</v>
      </c>
      <c r="B401" s="119" t="s">
        <v>1293</v>
      </c>
      <c r="C401" s="119" t="s">
        <v>1675</v>
      </c>
      <c r="D401" s="120">
        <v>1223</v>
      </c>
      <c r="E401" s="120">
        <v>1223</v>
      </c>
      <c r="F401" s="120"/>
      <c r="G401" s="118"/>
      <c r="H401" s="120"/>
    </row>
    <row r="402" s="1" customFormat="1" ht="22.5" customHeight="1" spans="1:8">
      <c r="A402" s="119" t="s">
        <v>1333</v>
      </c>
      <c r="B402" s="119" t="s">
        <v>1334</v>
      </c>
      <c r="C402" s="119" t="s">
        <v>1676</v>
      </c>
      <c r="D402" s="120">
        <v>1073</v>
      </c>
      <c r="E402" s="120">
        <v>1073</v>
      </c>
      <c r="F402" s="120"/>
      <c r="G402" s="118"/>
      <c r="H402" s="120"/>
    </row>
    <row r="403" s="1" customFormat="1" ht="22.5" customHeight="1" spans="1:8">
      <c r="A403" s="119" t="s">
        <v>633</v>
      </c>
      <c r="B403" s="119" t="s">
        <v>634</v>
      </c>
      <c r="C403" s="119" t="s">
        <v>1677</v>
      </c>
      <c r="D403" s="120">
        <v>2300</v>
      </c>
      <c r="E403" s="120">
        <v>2300</v>
      </c>
      <c r="F403" s="120"/>
      <c r="G403" s="118"/>
      <c r="H403" s="120"/>
    </row>
    <row r="404" s="1" customFormat="1" ht="22.5" customHeight="1" spans="1:8">
      <c r="A404" s="119" t="s">
        <v>1678</v>
      </c>
      <c r="B404" s="119" t="s">
        <v>1679</v>
      </c>
      <c r="C404" s="119" t="s">
        <v>1680</v>
      </c>
      <c r="D404" s="120">
        <v>2840</v>
      </c>
      <c r="E404" s="120">
        <v>2840</v>
      </c>
      <c r="F404" s="120"/>
      <c r="G404" s="118"/>
      <c r="H404" s="120"/>
    </row>
    <row r="405" s="1" customFormat="1" ht="22.5" customHeight="1" spans="1:8">
      <c r="A405" s="119" t="s">
        <v>1681</v>
      </c>
      <c r="B405" s="119" t="s">
        <v>1682</v>
      </c>
      <c r="C405" s="119" t="s">
        <v>1683</v>
      </c>
      <c r="D405" s="120">
        <v>11986</v>
      </c>
      <c r="E405" s="120">
        <v>11986</v>
      </c>
      <c r="F405" s="120"/>
      <c r="G405" s="118"/>
      <c r="H405" s="120"/>
    </row>
    <row r="406" s="1" customFormat="1" ht="22.5" customHeight="1" spans="1:8">
      <c r="A406" s="117"/>
      <c r="B406" s="117"/>
      <c r="C406" s="117" t="s">
        <v>1129</v>
      </c>
      <c r="D406" s="118"/>
      <c r="E406" s="118">
        <v>830</v>
      </c>
      <c r="F406" s="118"/>
      <c r="G406" s="118"/>
      <c r="H406" s="118"/>
    </row>
    <row r="407" s="1" customFormat="1" ht="22.5" customHeight="1" spans="1:8">
      <c r="A407" s="119" t="s">
        <v>1684</v>
      </c>
      <c r="B407" s="119" t="s">
        <v>1685</v>
      </c>
      <c r="C407" s="119" t="s">
        <v>1686</v>
      </c>
      <c r="D407" s="120">
        <v>800</v>
      </c>
      <c r="E407" s="120">
        <v>800</v>
      </c>
      <c r="F407" s="120"/>
      <c r="G407" s="118"/>
      <c r="H407" s="120"/>
    </row>
    <row r="408" s="1" customFormat="1" ht="22.5" customHeight="1" spans="1:8">
      <c r="A408" s="119" t="s">
        <v>1330</v>
      </c>
      <c r="B408" s="119" t="s">
        <v>1331</v>
      </c>
      <c r="C408" s="119" t="s">
        <v>1687</v>
      </c>
      <c r="D408" s="120">
        <v>30</v>
      </c>
      <c r="E408" s="120">
        <v>30</v>
      </c>
      <c r="F408" s="120"/>
      <c r="G408" s="118"/>
      <c r="H408" s="120"/>
    </row>
  </sheetData>
  <sheetProtection formatCells="0" formatColumns="0" formatRows="0" insertRows="0" insertColumns="0" insertHyperlinks="0" deleteColumns="0" deleteRows="0" sort="0" autoFilter="0" pivotTables="0"/>
  <autoFilter ref="A1:H408"/>
  <mergeCells count="6">
    <mergeCell ref="A1:H1"/>
    <mergeCell ref="A2:H2"/>
    <mergeCell ref="D3:H3"/>
    <mergeCell ref="A3:A4"/>
    <mergeCell ref="B3:B4"/>
    <mergeCell ref="C3:C4"/>
  </mergeCell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3-1.2019年平罗县一般公共财政预算收支执行情况表</vt:lpstr>
      <vt:lpstr>3-2.2020年平罗县一般公共财政预算收支汇总表</vt:lpstr>
      <vt:lpstr>3-3.2020年平罗县一般公共财政预算收入表</vt:lpstr>
      <vt:lpstr>3-4.2020年平罗县一般公共财政预算支出表</vt:lpstr>
      <vt:lpstr>3-5.2020年平罗县一般公共预算支出表（功能科目）</vt:lpstr>
      <vt:lpstr>3-6.2020年平罗县一般公共预算支出表（政府经济分类）</vt:lpstr>
      <vt:lpstr>3-7.2020年平罗县一般公共预算支出表（部门经济分类）</vt:lpstr>
      <vt:lpstr>3-8.2020年平罗县基本支出一般公共预算支出表</vt:lpstr>
      <vt:lpstr>3-9.2020年平罗县一般公共预算项目支出明细表</vt:lpstr>
      <vt:lpstr>3-10.2020年自治区财政补助平罗县基数表</vt:lpstr>
      <vt:lpstr>3-11.2020年提前下达专项转移支付（一般公共预算）</vt:lpstr>
      <vt:lpstr>3-12.“三公”经费支出情况表</vt:lpstr>
      <vt:lpstr>3-13.2019年平罗县政府债务限额和余额情况表</vt:lpstr>
      <vt:lpstr>3-14.2020年本级预算项目绩效目标公开表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张成燕(150412-150412)</dc:creator>
  <cp:lastModifiedBy>张成燕</cp:lastModifiedBy>
  <dcterms:created xsi:type="dcterms:W3CDTF">2020-02-03T03:21:00Z</dcterms:created>
  <dcterms:modified xsi:type="dcterms:W3CDTF">2022-03-16T06:58:01Z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