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00" activeTab="0"/>
  </bookViews>
  <sheets>
    <sheet name="修改定稿新格式 (10.12)" sheetId="1" r:id="rId1"/>
  </sheets>
  <definedNames>
    <definedName name="_xlnm.Print_Titles" localSheetId="0">'修改定稿新格式 (10.12)'!$1:$4</definedName>
  </definedNames>
  <calcPr fullCalcOnLoad="1"/>
</workbook>
</file>

<file path=xl/sharedStrings.xml><?xml version="1.0" encoding="utf-8"?>
<sst xmlns="http://schemas.openxmlformats.org/spreadsheetml/2006/main" count="83" uniqueCount="83">
  <si>
    <t>平罗县2017年财政预算收支总表</t>
  </si>
  <si>
    <t>编制：平罗县财政局</t>
  </si>
  <si>
    <t>单位：万元</t>
  </si>
  <si>
    <r>
      <t>收</t>
    </r>
    <r>
      <rPr>
        <b/>
        <sz val="11"/>
        <rFont val="Times New Roman"/>
        <family val="1"/>
      </rPr>
      <t xml:space="preserve">                          </t>
    </r>
    <r>
      <rPr>
        <b/>
        <sz val="11"/>
        <rFont val="宋体"/>
        <family val="0"/>
      </rPr>
      <t>入</t>
    </r>
  </si>
  <si>
    <t>支      出</t>
  </si>
  <si>
    <t>备注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</si>
  <si>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</si>
  <si>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2017年预计数</t>
  </si>
  <si>
    <t>2017年增幅（%）</t>
  </si>
  <si>
    <t>功能分类</t>
  </si>
  <si>
    <t>2017年预算数</t>
  </si>
  <si>
    <t>一、税收收入</t>
  </si>
  <si>
    <t>一、一般公共服务</t>
  </si>
  <si>
    <t xml:space="preserve">      增值税</t>
  </si>
  <si>
    <t>二、外交</t>
  </si>
  <si>
    <r>
      <t xml:space="preserve">            </t>
    </r>
    <r>
      <rPr>
        <sz val="11"/>
        <rFont val="宋体"/>
        <family val="0"/>
      </rPr>
      <t>营业税</t>
    </r>
  </si>
  <si>
    <t>三、国防</t>
  </si>
  <si>
    <r>
      <t xml:space="preserve">            </t>
    </r>
    <r>
      <rPr>
        <sz val="11"/>
        <rFont val="宋体"/>
        <family val="0"/>
      </rPr>
      <t>企业所得税</t>
    </r>
  </si>
  <si>
    <t>四、公共安全</t>
  </si>
  <si>
    <r>
      <t xml:space="preserve">            </t>
    </r>
    <r>
      <rPr>
        <sz val="11"/>
        <rFont val="宋体"/>
        <family val="0"/>
      </rPr>
      <t>个人所得税</t>
    </r>
  </si>
  <si>
    <t>五、教育</t>
  </si>
  <si>
    <r>
      <t xml:space="preserve">            </t>
    </r>
    <r>
      <rPr>
        <sz val="11"/>
        <rFont val="宋体"/>
        <family val="0"/>
      </rPr>
      <t>资源税</t>
    </r>
  </si>
  <si>
    <t>六、科学技术</t>
  </si>
  <si>
    <r>
      <t xml:space="preserve">            </t>
    </r>
    <r>
      <rPr>
        <sz val="11"/>
        <rFont val="宋体"/>
        <family val="0"/>
      </rPr>
      <t>城市维护建设税</t>
    </r>
  </si>
  <si>
    <t>七、文化体育与传媒</t>
  </si>
  <si>
    <r>
      <t xml:space="preserve">            </t>
    </r>
    <r>
      <rPr>
        <sz val="11"/>
        <rFont val="宋体"/>
        <family val="0"/>
      </rPr>
      <t>房产税</t>
    </r>
  </si>
  <si>
    <t>八、社会保障和就业</t>
  </si>
  <si>
    <r>
      <t xml:space="preserve">            </t>
    </r>
    <r>
      <rPr>
        <sz val="11"/>
        <rFont val="宋体"/>
        <family val="0"/>
      </rPr>
      <t>印花税</t>
    </r>
  </si>
  <si>
    <t>九、医疗卫生与计划生育</t>
  </si>
  <si>
    <r>
      <t xml:space="preserve">            </t>
    </r>
    <r>
      <rPr>
        <sz val="11"/>
        <rFont val="宋体"/>
        <family val="0"/>
      </rPr>
      <t>城镇土地使用税</t>
    </r>
  </si>
  <si>
    <t>十、节能环护</t>
  </si>
  <si>
    <r>
      <t xml:space="preserve">            </t>
    </r>
    <r>
      <rPr>
        <sz val="11"/>
        <rFont val="宋体"/>
        <family val="0"/>
      </rPr>
      <t>土地增值税</t>
    </r>
  </si>
  <si>
    <t>十一、城乡社区事务</t>
  </si>
  <si>
    <r>
      <t xml:space="preserve">            </t>
    </r>
    <r>
      <rPr>
        <sz val="11"/>
        <rFont val="宋体"/>
        <family val="0"/>
      </rPr>
      <t>车船税</t>
    </r>
  </si>
  <si>
    <t>十二、农林水事务</t>
  </si>
  <si>
    <r>
      <t xml:space="preserve">            </t>
    </r>
    <r>
      <rPr>
        <sz val="11"/>
        <rFont val="宋体"/>
        <family val="0"/>
      </rPr>
      <t>契税</t>
    </r>
  </si>
  <si>
    <t>十三、交通运输</t>
  </si>
  <si>
    <r>
      <t xml:space="preserve">            </t>
    </r>
    <r>
      <rPr>
        <sz val="11"/>
        <rFont val="宋体"/>
        <family val="0"/>
      </rPr>
      <t>耕地占用税</t>
    </r>
  </si>
  <si>
    <t>十四、资源勘探电力信息等事务</t>
  </si>
  <si>
    <t>二、非税收入</t>
  </si>
  <si>
    <t>十五、商业服务业等事务</t>
  </si>
  <si>
    <r>
      <t xml:space="preserve">           </t>
    </r>
    <r>
      <rPr>
        <sz val="11"/>
        <rFont val="宋体"/>
        <family val="0"/>
      </rPr>
      <t>专项收入</t>
    </r>
  </si>
  <si>
    <t>十六、国土资源气象等事务</t>
  </si>
  <si>
    <r>
      <t xml:space="preserve">              </t>
    </r>
    <r>
      <rPr>
        <sz val="11"/>
        <rFont val="宋体"/>
        <family val="0"/>
      </rPr>
      <t>其中：教育费附加收入</t>
    </r>
  </si>
  <si>
    <t>十七、住房保障支出</t>
  </si>
  <si>
    <r>
      <t xml:space="preserve">           </t>
    </r>
    <r>
      <rPr>
        <sz val="11"/>
        <rFont val="宋体"/>
        <family val="0"/>
      </rPr>
      <t>行政事业性收费收入</t>
    </r>
  </si>
  <si>
    <t>十八、粮油物资储备</t>
  </si>
  <si>
    <r>
      <t xml:space="preserve">           </t>
    </r>
    <r>
      <rPr>
        <sz val="11"/>
        <rFont val="宋体"/>
        <family val="0"/>
      </rPr>
      <t>罚没收入</t>
    </r>
  </si>
  <si>
    <t>十九、预备费</t>
  </si>
  <si>
    <r>
      <t xml:space="preserve">           </t>
    </r>
    <r>
      <rPr>
        <sz val="11"/>
        <rFont val="宋体"/>
        <family val="0"/>
      </rPr>
      <t>国有资本经营收入</t>
    </r>
  </si>
  <si>
    <t>二十、国债还本付息</t>
  </si>
  <si>
    <r>
      <t xml:space="preserve">             </t>
    </r>
    <r>
      <rPr>
        <sz val="10"/>
        <rFont val="宋体"/>
        <family val="0"/>
      </rPr>
      <t>国有资源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资产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有偿使用收入</t>
    </r>
  </si>
  <si>
    <t>二十一、其他支出</t>
  </si>
  <si>
    <r>
      <t xml:space="preserve">           </t>
    </r>
    <r>
      <rPr>
        <sz val="11"/>
        <rFont val="宋体"/>
        <family val="0"/>
      </rPr>
      <t>其他收入</t>
    </r>
  </si>
  <si>
    <t>一般公共预算收入合计</t>
  </si>
  <si>
    <t>一般公共预算支出合计</t>
  </si>
  <si>
    <t>一、国有土地使用权出让金收入</t>
  </si>
  <si>
    <t>一、国有土地使用权出让收入安排的支出</t>
  </si>
  <si>
    <t>二、城市公用事业附加收入</t>
  </si>
  <si>
    <t>二、城市公用事业附加支出</t>
  </si>
  <si>
    <t>三、农业土地开发资金收入</t>
  </si>
  <si>
    <t>三、农业土地开发资金支出</t>
  </si>
  <si>
    <t>四、新型墙体材料基金收入</t>
  </si>
  <si>
    <t>四、新型墙体材料基金支出</t>
  </si>
  <si>
    <t xml:space="preserve">   政府性基金收入合计</t>
  </si>
  <si>
    <t xml:space="preserve">    基金预算支出合计</t>
  </si>
  <si>
    <t>本年县级财政总收入合计</t>
  </si>
  <si>
    <t>自治区转移支付补助</t>
  </si>
  <si>
    <t>上解上级支出</t>
  </si>
  <si>
    <t xml:space="preserve">    增值税和消费税税等收返还收入 </t>
  </si>
  <si>
    <t xml:space="preserve">       体制上解支出</t>
  </si>
  <si>
    <t xml:space="preserve">    所得税基数返还收入</t>
  </si>
  <si>
    <t xml:space="preserve">       专项上解支出</t>
  </si>
  <si>
    <t xml:space="preserve">    成品油价格和税费改革税收返还收入</t>
  </si>
  <si>
    <t xml:space="preserve">    体制补助收入</t>
  </si>
  <si>
    <t xml:space="preserve">    均衡性转移支付补助收入</t>
  </si>
  <si>
    <t xml:space="preserve">    固定补助收入</t>
  </si>
  <si>
    <t xml:space="preserve">    教育转移支付收入</t>
  </si>
  <si>
    <t xml:space="preserve">    结算补助收入</t>
  </si>
  <si>
    <t xml:space="preserve">    企事业单位划转补助收入</t>
  </si>
  <si>
    <t xml:space="preserve">    医疗卫生转移支付收入</t>
  </si>
  <si>
    <t>本年财政预算收入总计</t>
  </si>
  <si>
    <t>本年财政预算支出总计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</si>
</sst>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#,##0;\(#,##0\)"/>
    <numFmt numFmtId="178" formatCode="yy\.mm\.dd"/>
    <numFmt numFmtId="179" formatCode="&quot;$&quot;\ #,##0_-;[Red]&quot;$&quot;\ #,##0\-"/>
    <numFmt numFmtId="180" formatCode="&quot;$&quot;\ #,##0.00_-;[Red]&quot;$&quot;\ #,##0.00\-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(&quot;$&quot;* #,##0.00_);_(&quot;$&quot;* \(#,##0.00\);_(&quot;$&quot;* &quot;-&quot;??_);_(@_)"/>
    <numFmt numFmtId="184" formatCode="_-* #,##0_-;\-* #,##0_-;_-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&quot;$&quot;#,##0_);[Red]\(&quot;$&quot;#,##0\)"/>
    <numFmt numFmtId="189" formatCode="&quot;$&quot;#,##0.00_);[Red]\(&quot;$&quot;#,##0.00\)"/>
    <numFmt numFmtId="190" formatCode="#\ ??/??"/>
    <numFmt numFmtId="191" formatCode="_(&quot;$&quot;* #,##0_);_(&quot;$&quot;* \(#,##0\);_(&quot;$&quot;* &quot;-&quot;_);_(@_)"/>
    <numFmt numFmtId="192" formatCode="0_);[Red]\(0\)"/>
    <numFmt numFmtId="193" formatCode="0;_က"/>
    <numFmt numFmtId="194" formatCode="0.00_ "/>
    <numFmt numFmtId="195" formatCode="0_ "/>
    <numFmt numFmtId="196" formatCode="0;_䰀"/>
  </numFmts>
  <fonts count="56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1"/>
      <name val="黑体"/>
      <family val="0"/>
    </font>
    <font>
      <sz val="10"/>
      <name val="黑体"/>
      <family val="0"/>
    </font>
    <font>
      <sz val="11"/>
      <name val="黑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MS Sans Serif"/>
      <family val="2"/>
    </font>
    <font>
      <sz val="11"/>
      <color indexed="9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1"/>
      <color indexed="62"/>
      <name val="宋体"/>
      <family val="0"/>
    </font>
    <font>
      <sz val="12"/>
      <name val="Helv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7"/>
      <name val="Small Fonts"/>
      <family val="2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8" fontId="30" fillId="0" borderId="2" applyFill="0" applyProtection="0">
      <alignment horizontal="right"/>
    </xf>
    <xf numFmtId="0" fontId="19" fillId="7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35" fillId="0" borderId="0" applyNumberFormat="0" applyFill="0" applyBorder="0" applyAlignment="0" applyProtection="0"/>
    <xf numFmtId="0" fontId="24" fillId="0" borderId="0">
      <alignment/>
      <protection locked="0"/>
    </xf>
    <xf numFmtId="0" fontId="36" fillId="0" borderId="4" applyNumberFormat="0" applyFill="0" applyAlignment="0" applyProtection="0"/>
    <xf numFmtId="0" fontId="27" fillId="0" borderId="5" applyNumberFormat="0" applyFill="0" applyAlignment="0" applyProtection="0"/>
    <xf numFmtId="0" fontId="2" fillId="0" borderId="0">
      <alignment/>
      <protection/>
    </xf>
    <xf numFmtId="0" fontId="22" fillId="10" borderId="0" applyNumberFormat="0" applyBorder="0" applyAlignment="0" applyProtection="0"/>
    <xf numFmtId="0" fontId="15" fillId="0" borderId="6" applyNumberFormat="0" applyFill="0" applyAlignment="0" applyProtection="0"/>
    <xf numFmtId="0" fontId="22" fillId="11" borderId="0" applyNumberFormat="0" applyBorder="0" applyAlignment="0" applyProtection="0"/>
    <xf numFmtId="0" fontId="38" fillId="4" borderId="7" applyNumberFormat="0" applyAlignment="0" applyProtection="0"/>
    <xf numFmtId="0" fontId="39" fillId="4" borderId="1" applyNumberFormat="0" applyAlignment="0" applyProtection="0"/>
    <xf numFmtId="0" fontId="37" fillId="7" borderId="8" applyNumberFormat="0" applyAlignment="0" applyProtection="0"/>
    <xf numFmtId="0" fontId="20" fillId="3" borderId="0" applyNumberFormat="0" applyBorder="0" applyAlignment="0" applyProtection="0"/>
    <xf numFmtId="0" fontId="22" fillId="12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2" fillId="23" borderId="0" applyNumberFormat="0" applyBorder="0" applyAlignment="0" applyProtection="0"/>
    <xf numFmtId="0" fontId="2" fillId="0" borderId="0">
      <alignment/>
      <protection/>
    </xf>
    <xf numFmtId="0" fontId="14" fillId="8" borderId="0" applyNumberFormat="0" applyBorder="0" applyAlignment="0" applyProtection="0"/>
    <xf numFmtId="0" fontId="23" fillId="0" borderId="0">
      <alignment/>
      <protection/>
    </xf>
    <xf numFmtId="49" fontId="0" fillId="0" borderId="0" applyFont="0" applyFill="0" applyBorder="0" applyAlignment="0" applyProtection="0"/>
    <xf numFmtId="0" fontId="23" fillId="0" borderId="0">
      <alignment/>
      <protection/>
    </xf>
    <xf numFmtId="0" fontId="19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Font="0" applyFill="0" applyBorder="0" applyAlignment="0" applyProtection="0"/>
    <xf numFmtId="0" fontId="14" fillId="8" borderId="0" applyNumberFormat="0" applyBorder="0" applyAlignment="0" applyProtection="0"/>
    <xf numFmtId="180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18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9" fillId="3" borderId="0" applyNumberFormat="0" applyBorder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77" fontId="10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0">
      <alignment/>
      <protection/>
    </xf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10" fillId="0" borderId="0">
      <alignment/>
      <protection/>
    </xf>
    <xf numFmtId="15" fontId="45" fillId="0" borderId="0">
      <alignment/>
      <protection/>
    </xf>
    <xf numFmtId="187" fontId="10" fillId="0" borderId="0">
      <alignment/>
      <protection/>
    </xf>
    <xf numFmtId="0" fontId="46" fillId="4" borderId="0" applyNumberFormat="0" applyBorder="0" applyAlignment="0" applyProtection="0"/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0" fontId="46" fillId="8" borderId="13" applyNumberFormat="0" applyBorder="0" applyAlignment="0" applyProtection="0"/>
    <xf numFmtId="176" fontId="26" fillId="26" borderId="0">
      <alignment/>
      <protection/>
    </xf>
    <xf numFmtId="176" fontId="42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>
      <alignment/>
      <protection/>
    </xf>
    <xf numFmtId="37" fontId="31" fillId="0" borderId="0">
      <alignment/>
      <protection/>
    </xf>
    <xf numFmtId="179" fontId="30" fillId="0" borderId="0">
      <alignment/>
      <protection/>
    </xf>
    <xf numFmtId="0" fontId="24" fillId="0" borderId="0">
      <alignment/>
      <protection/>
    </xf>
    <xf numFmtId="3" fontId="0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3" fillId="0" borderId="14">
      <alignment horizontal="center"/>
      <protection/>
    </xf>
    <xf numFmtId="0" fontId="0" fillId="28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8" fillId="29" borderId="15">
      <alignment/>
      <protection locked="0"/>
    </xf>
    <xf numFmtId="0" fontId="21" fillId="0" borderId="0">
      <alignment/>
      <protection/>
    </xf>
    <xf numFmtId="0" fontId="48" fillId="29" borderId="15">
      <alignment/>
      <protection locked="0"/>
    </xf>
    <xf numFmtId="0" fontId="48" fillId="29" borderId="15">
      <alignment/>
      <protection locked="0"/>
    </xf>
    <xf numFmtId="191" fontId="0" fillId="0" borderId="0" applyFont="0" applyFill="0" applyBorder="0" applyAlignment="0" applyProtection="0"/>
    <xf numFmtId="0" fontId="30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2" applyNumberFormat="0" applyFill="0" applyProtection="0">
      <alignment horizontal="center"/>
    </xf>
    <xf numFmtId="0" fontId="28" fillId="6" borderId="0" applyNumberFormat="0" applyBorder="0" applyAlignment="0" applyProtection="0"/>
    <xf numFmtId="0" fontId="53" fillId="6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55" fillId="2" borderId="0" applyNumberFormat="0" applyBorder="0" applyAlignment="0" applyProtection="0"/>
    <xf numFmtId="0" fontId="52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30" fillId="0" borderId="16" applyNumberFormat="0" applyFill="0" applyProtection="0">
      <alignment horizontal="left"/>
    </xf>
    <xf numFmtId="1" fontId="30" fillId="0" borderId="2" applyFill="0" applyProtection="0">
      <alignment horizontal="center"/>
    </xf>
    <xf numFmtId="0" fontId="4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/>
      <protection locked="0"/>
    </xf>
    <xf numFmtId="192" fontId="0" fillId="0" borderId="0" xfId="0" applyNumberFormat="1" applyAlignment="1" applyProtection="1">
      <alignment shrinkToFit="1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92" fontId="4" fillId="0" borderId="0" xfId="0" applyNumberFormat="1" applyFont="1" applyAlignment="1" applyProtection="1">
      <alignment vertical="center" shrinkToFit="1"/>
      <protection locked="0"/>
    </xf>
    <xf numFmtId="192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right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vertical="center" shrinkToFit="1"/>
      <protection locked="0"/>
    </xf>
    <xf numFmtId="193" fontId="6" fillId="0" borderId="13" xfId="0" applyNumberFormat="1" applyFont="1" applyBorder="1" applyAlignment="1" applyProtection="1">
      <alignment horizontal="center" vertical="center" wrapText="1"/>
      <protection/>
    </xf>
    <xf numFmtId="194" fontId="1" fillId="0" borderId="13" xfId="0" applyNumberFormat="1" applyFont="1" applyBorder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 shrinkToFit="1"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3" xfId="0" applyNumberFormat="1" applyFont="1" applyBorder="1" applyAlignment="1" applyProtection="1">
      <alignment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shrinkToFit="1"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 locked="0"/>
    </xf>
    <xf numFmtId="194" fontId="4" fillId="0" borderId="13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left" vertical="center" shrinkToFi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vertical="center" wrapText="1"/>
      <protection locked="0"/>
    </xf>
    <xf numFmtId="195" fontId="7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94" fontId="7" fillId="0" borderId="13" xfId="0" applyNumberFormat="1" applyFont="1" applyBorder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194" fontId="5" fillId="0" borderId="13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 shrinkToFit="1"/>
      <protection locked="0"/>
    </xf>
    <xf numFmtId="0" fontId="9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vertical="center" shrinkToFit="1"/>
      <protection locked="0"/>
    </xf>
    <xf numFmtId="0" fontId="11" fillId="0" borderId="13" xfId="0" applyNumberFormat="1" applyFont="1" applyBorder="1" applyAlignment="1" applyProtection="1">
      <alignment horizontal="center" vertical="center" shrinkToFit="1"/>
      <protection locked="0"/>
    </xf>
    <xf numFmtId="195" fontId="6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 applyProtection="1">
      <alignment horizontal="left" vertical="center" wrapText="1"/>
      <protection/>
    </xf>
    <xf numFmtId="0" fontId="12" fillId="0" borderId="13" xfId="0" applyNumberFormat="1" applyFont="1" applyBorder="1" applyAlignment="1" applyProtection="1">
      <alignment horizontal="left" vertical="center" shrinkToFit="1"/>
      <protection locked="0"/>
    </xf>
    <xf numFmtId="0" fontId="8" fillId="0" borderId="19" xfId="0" applyNumberFormat="1" applyFont="1" applyBorder="1" applyAlignment="1" applyProtection="1">
      <alignment horizontal="left" vertical="center" shrinkToFit="1"/>
      <protection locked="0"/>
    </xf>
    <xf numFmtId="0" fontId="13" fillId="0" borderId="18" xfId="0" applyNumberFormat="1" applyFont="1" applyBorder="1" applyAlignment="1" applyProtection="1">
      <alignment horizontal="left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NumberFormat="1" applyFont="1" applyBorder="1" applyAlignment="1" applyProtection="1">
      <alignment horizontal="left" vertical="center" shrinkToFit="1"/>
      <protection locked="0"/>
    </xf>
    <xf numFmtId="0" fontId="11" fillId="0" borderId="18" xfId="0" applyNumberFormat="1" applyFont="1" applyBorder="1" applyAlignment="1" applyProtection="1">
      <alignment vertical="center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Border="1" applyAlignment="1" applyProtection="1">
      <alignment horizontal="left" vertical="center" shrinkToFit="1"/>
      <protection locked="0"/>
    </xf>
    <xf numFmtId="0" fontId="11" fillId="0" borderId="18" xfId="0" applyNumberFormat="1" applyFont="1" applyBorder="1" applyAlignment="1" applyProtection="1">
      <alignment horizontal="center" vertical="center" shrinkToFit="1"/>
      <protection locked="0"/>
    </xf>
    <xf numFmtId="196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Border="1" applyAlignment="1" applyProtection="1">
      <alignment vertical="center" shrinkToFit="1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 vertical="center" shrinkToFit="1"/>
      <protection locked="0"/>
    </xf>
    <xf numFmtId="192" fontId="6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3" xfId="0" applyNumberFormat="1" applyFont="1" applyBorder="1" applyAlignment="1" applyProtection="1">
      <alignment vertical="center" shrinkToFi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94" fontId="0" fillId="0" borderId="13" xfId="0" applyNumberFormat="1" applyFont="1" applyBorder="1" applyAlignment="1" applyProtection="1">
      <alignment vertical="center"/>
      <protection locked="0"/>
    </xf>
    <xf numFmtId="0" fontId="4" fillId="0" borderId="19" xfId="0" applyNumberFormat="1" applyFont="1" applyBorder="1" applyAlignment="1" applyProtection="1">
      <alignment vertical="center" shrinkToFit="1"/>
      <protection locked="0"/>
    </xf>
    <xf numFmtId="192" fontId="7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19" xfId="0" applyNumberFormat="1" applyFont="1" applyBorder="1" applyAlignment="1" applyProtection="1">
      <alignment horizontal="center" vertical="center" shrinkToFit="1"/>
      <protection locked="0"/>
    </xf>
    <xf numFmtId="0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92" fontId="0" fillId="0" borderId="0" xfId="0" applyNumberFormat="1" applyAlignment="1" applyProtection="1">
      <alignment vertical="center" shrinkToFit="1"/>
      <protection locked="0"/>
    </xf>
    <xf numFmtId="192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</cellXfs>
  <cellStyles count="15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Book1_3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Milliers_!!!GO" xfId="87"/>
    <cellStyle name="Accent3 - 20%" xfId="88"/>
    <cellStyle name="Mon閠aire [0]_!!!GO" xfId="89"/>
    <cellStyle name="Accent3 - 40%" xfId="90"/>
    <cellStyle name="Accent3 - 60%" xfId="91"/>
    <cellStyle name="Accent4" xfId="92"/>
    <cellStyle name="Accent4 - 20%" xfId="93"/>
    <cellStyle name="Accent4 - 40%" xfId="94"/>
    <cellStyle name="捠壿 [0.00]_Region Orders (2)" xfId="95"/>
    <cellStyle name="Accent4 - 60%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样式 1" xfId="110"/>
    <cellStyle name="分级显示列_1_Book1" xfId="111"/>
    <cellStyle name="Currency_!!!GO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New Times Roman" xfId="128"/>
    <cellStyle name="no dec" xfId="129"/>
    <cellStyle name="Normal - Style1" xfId="130"/>
    <cellStyle name="Normal_!!!GO" xfId="131"/>
    <cellStyle name="PSInt" xfId="132"/>
    <cellStyle name="per.style" xfId="133"/>
    <cellStyle name="Percent [2]" xfId="134"/>
    <cellStyle name="Percent_!!!GO" xfId="135"/>
    <cellStyle name="Pourcentage_pldt" xfId="136"/>
    <cellStyle name="PSDate" xfId="137"/>
    <cellStyle name="PSDec" xfId="138"/>
    <cellStyle name="PSHeading" xfId="139"/>
    <cellStyle name="PSSpacer" xfId="140"/>
    <cellStyle name="RowLevel_0" xfId="141"/>
    <cellStyle name="sstot" xfId="142"/>
    <cellStyle name="Standard_AREAS" xfId="143"/>
    <cellStyle name="t" xfId="144"/>
    <cellStyle name="t_HVAC Equipment (3)" xfId="145"/>
    <cellStyle name="捠壿_Region Orders (2)" xfId="146"/>
    <cellStyle name="编号" xfId="147"/>
    <cellStyle name="标题1" xfId="148"/>
    <cellStyle name="表标题" xfId="149"/>
    <cellStyle name="强调 3" xfId="150"/>
    <cellStyle name="部门" xfId="151"/>
    <cellStyle name="差_Book1" xfId="152"/>
    <cellStyle name="差_Book1_1" xfId="153"/>
    <cellStyle name="常规 2" xfId="154"/>
    <cellStyle name="分级显示行_1_Book1" xfId="155"/>
    <cellStyle name="好_Book1" xfId="156"/>
    <cellStyle name="好_Book1_1" xfId="157"/>
    <cellStyle name="借出原因" xfId="158"/>
    <cellStyle name="普通_laroux" xfId="159"/>
    <cellStyle name="千分位[0]_laroux" xfId="160"/>
    <cellStyle name="千分位_laroux" xfId="161"/>
    <cellStyle name="千位[0]_ 方正PC" xfId="162"/>
    <cellStyle name="千位_ 方正PC" xfId="163"/>
    <cellStyle name="强调 1" xfId="164"/>
    <cellStyle name="强调 2" xfId="165"/>
    <cellStyle name="商品名称" xfId="166"/>
    <cellStyle name="数量" xfId="167"/>
    <cellStyle name="昗弨_Pacific Region P&amp;L" xfId="168"/>
    <cellStyle name="寘嬫愗傝 [0.00]_Region Orders (2)" xfId="169"/>
    <cellStyle name="寘嬫愗傝_Region Orders (2)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21">
      <selection activeCell="A29" sqref="A29"/>
    </sheetView>
  </sheetViews>
  <sheetFormatPr defaultColWidth="9.00390625" defaultRowHeight="14.25"/>
  <cols>
    <col min="1" max="1" width="21.50390625" style="6" customWidth="1"/>
    <col min="2" max="2" width="12.75390625" style="7" customWidth="1"/>
    <col min="3" max="3" width="11.375" style="7" customWidth="1"/>
    <col min="4" max="4" width="24.625" style="8" customWidth="1"/>
    <col min="5" max="5" width="10.875" style="9" customWidth="1"/>
    <col min="6" max="6" width="10.375" style="7" customWidth="1"/>
    <col min="7" max="7" width="10.75390625" style="10" bestFit="1" customWidth="1"/>
    <col min="8" max="16384" width="9.00390625" style="10" customWidth="1"/>
  </cols>
  <sheetData>
    <row r="1" spans="1:6" ht="33.75" customHeight="1">
      <c r="A1" s="11" t="s">
        <v>0</v>
      </c>
      <c r="B1" s="11"/>
      <c r="C1" s="11"/>
      <c r="D1" s="11"/>
      <c r="E1" s="11"/>
      <c r="F1" s="11"/>
    </row>
    <row r="2" spans="1:6" ht="16.5" customHeight="1">
      <c r="A2" s="12" t="s">
        <v>1</v>
      </c>
      <c r="B2" s="13"/>
      <c r="C2" s="13"/>
      <c r="D2" s="14"/>
      <c r="E2" s="15"/>
      <c r="F2" s="16" t="s">
        <v>2</v>
      </c>
    </row>
    <row r="3" spans="1:6" ht="18.75" customHeight="1">
      <c r="A3" s="17" t="s">
        <v>3</v>
      </c>
      <c r="B3" s="17"/>
      <c r="C3" s="17"/>
      <c r="D3" s="18" t="s">
        <v>4</v>
      </c>
      <c r="E3" s="18"/>
      <c r="F3" s="19" t="s">
        <v>5</v>
      </c>
    </row>
    <row r="4" spans="1:6" s="1" customFormat="1" ht="30" customHeight="1">
      <c r="A4" s="20" t="s">
        <v>6</v>
      </c>
      <c r="B4" s="21" t="s">
        <v>7</v>
      </c>
      <c r="C4" s="17" t="s">
        <v>8</v>
      </c>
      <c r="D4" s="22" t="s">
        <v>9</v>
      </c>
      <c r="E4" s="17" t="s">
        <v>10</v>
      </c>
      <c r="F4" s="23"/>
    </row>
    <row r="5" spans="1:6" s="2" customFormat="1" ht="31.5" customHeight="1">
      <c r="A5" s="24" t="s">
        <v>11</v>
      </c>
      <c r="B5" s="25">
        <f>SUM(B6:B18)</f>
        <v>47500</v>
      </c>
      <c r="C5" s="26">
        <v>-14.43599812659869</v>
      </c>
      <c r="D5" s="27" t="s">
        <v>12</v>
      </c>
      <c r="E5" s="28">
        <v>24978</v>
      </c>
      <c r="F5" s="29"/>
    </row>
    <row r="6" spans="1:6" s="3" customFormat="1" ht="30" customHeight="1">
      <c r="A6" s="30" t="s">
        <v>13</v>
      </c>
      <c r="B6" s="31">
        <v>24000</v>
      </c>
      <c r="C6" s="32">
        <v>33.333333333333314</v>
      </c>
      <c r="D6" s="27" t="s">
        <v>14</v>
      </c>
      <c r="E6" s="28"/>
      <c r="F6" s="29"/>
    </row>
    <row r="7" spans="1:6" s="3" customFormat="1" ht="30" customHeight="1">
      <c r="A7" s="33" t="s">
        <v>15</v>
      </c>
      <c r="B7" s="34">
        <v>0</v>
      </c>
      <c r="C7" s="32">
        <v>-100</v>
      </c>
      <c r="D7" s="27" t="s">
        <v>16</v>
      </c>
      <c r="E7" s="28"/>
      <c r="F7" s="35"/>
    </row>
    <row r="8" spans="1:6" s="3" customFormat="1" ht="30" customHeight="1">
      <c r="A8" s="33" t="s">
        <v>17</v>
      </c>
      <c r="B8" s="31">
        <v>3000</v>
      </c>
      <c r="C8" s="32">
        <v>17.64705882352942</v>
      </c>
      <c r="D8" s="27" t="s">
        <v>18</v>
      </c>
      <c r="E8" s="28">
        <v>11043</v>
      </c>
      <c r="F8" s="35"/>
    </row>
    <row r="9" spans="1:6" s="3" customFormat="1" ht="30" customHeight="1">
      <c r="A9" s="33" t="s">
        <v>19</v>
      </c>
      <c r="B9" s="36">
        <v>1400</v>
      </c>
      <c r="C9" s="32">
        <v>7.692307692307693</v>
      </c>
      <c r="D9" s="27" t="s">
        <v>20</v>
      </c>
      <c r="E9" s="28">
        <v>33241</v>
      </c>
      <c r="F9" s="35"/>
    </row>
    <row r="10" spans="1:6" s="3" customFormat="1" ht="30" customHeight="1">
      <c r="A10" s="33" t="s">
        <v>21</v>
      </c>
      <c r="B10" s="31"/>
      <c r="C10" s="32"/>
      <c r="D10" s="27" t="s">
        <v>22</v>
      </c>
      <c r="E10" s="28">
        <v>245</v>
      </c>
      <c r="F10" s="35"/>
    </row>
    <row r="11" spans="1:6" s="3" customFormat="1" ht="30" customHeight="1">
      <c r="A11" s="33" t="s">
        <v>23</v>
      </c>
      <c r="B11" s="31">
        <v>3600</v>
      </c>
      <c r="C11" s="32">
        <v>2.857142857142847</v>
      </c>
      <c r="D11" s="27" t="s">
        <v>24</v>
      </c>
      <c r="E11" s="28">
        <v>2215</v>
      </c>
      <c r="F11" s="35"/>
    </row>
    <row r="12" spans="1:6" s="3" customFormat="1" ht="30" customHeight="1">
      <c r="A12" s="33" t="s">
        <v>25</v>
      </c>
      <c r="B12" s="31">
        <v>1800</v>
      </c>
      <c r="C12" s="32">
        <v>5.882352941176478</v>
      </c>
      <c r="D12" s="27" t="s">
        <v>26</v>
      </c>
      <c r="E12" s="28">
        <v>10284</v>
      </c>
      <c r="F12" s="37"/>
    </row>
    <row r="13" spans="1:6" s="3" customFormat="1" ht="30" customHeight="1">
      <c r="A13" s="33" t="s">
        <v>27</v>
      </c>
      <c r="B13" s="31">
        <v>1800</v>
      </c>
      <c r="C13" s="32">
        <v>12.5</v>
      </c>
      <c r="D13" s="27" t="s">
        <v>28</v>
      </c>
      <c r="E13" s="28">
        <v>11056</v>
      </c>
      <c r="F13" s="37"/>
    </row>
    <row r="14" spans="1:6" s="3" customFormat="1" ht="30" customHeight="1">
      <c r="A14" s="33" t="s">
        <v>29</v>
      </c>
      <c r="B14" s="34">
        <v>6400</v>
      </c>
      <c r="C14" s="32">
        <v>28</v>
      </c>
      <c r="D14" s="27" t="s">
        <v>30</v>
      </c>
      <c r="E14" s="28">
        <v>1330</v>
      </c>
      <c r="F14" s="37"/>
    </row>
    <row r="15" spans="1:6" s="3" customFormat="1" ht="30" customHeight="1">
      <c r="A15" s="33" t="s">
        <v>31</v>
      </c>
      <c r="B15" s="31">
        <v>1000</v>
      </c>
      <c r="C15" s="32">
        <v>11.111111111111114</v>
      </c>
      <c r="D15" s="27" t="s">
        <v>32</v>
      </c>
      <c r="E15" s="28">
        <v>5346</v>
      </c>
      <c r="F15" s="37"/>
    </row>
    <row r="16" spans="1:6" s="3" customFormat="1" ht="30" customHeight="1">
      <c r="A16" s="33" t="s">
        <v>33</v>
      </c>
      <c r="B16" s="31">
        <v>1100</v>
      </c>
      <c r="C16" s="32">
        <v>10.000000000000014</v>
      </c>
      <c r="D16" s="27" t="s">
        <v>34</v>
      </c>
      <c r="E16" s="28">
        <v>9195</v>
      </c>
      <c r="F16" s="37"/>
    </row>
    <row r="17" spans="1:6" s="3" customFormat="1" ht="30" customHeight="1">
      <c r="A17" s="33" t="s">
        <v>35</v>
      </c>
      <c r="B17" s="34">
        <v>3000</v>
      </c>
      <c r="C17" s="32">
        <v>11.111111111111114</v>
      </c>
      <c r="D17" s="27" t="s">
        <v>36</v>
      </c>
      <c r="E17" s="28">
        <v>1150</v>
      </c>
      <c r="F17" s="37"/>
    </row>
    <row r="18" spans="1:6" s="4" customFormat="1" ht="30" customHeight="1">
      <c r="A18" s="33" t="s">
        <v>37</v>
      </c>
      <c r="B18" s="31">
        <v>400</v>
      </c>
      <c r="C18" s="38">
        <v>-91.80663662433429</v>
      </c>
      <c r="D18" s="27" t="s">
        <v>38</v>
      </c>
      <c r="E18" s="28">
        <v>285</v>
      </c>
      <c r="F18" s="31"/>
    </row>
    <row r="19" spans="1:6" s="2" customFormat="1" ht="30" customHeight="1">
      <c r="A19" s="24" t="s">
        <v>39</v>
      </c>
      <c r="B19" s="39">
        <f>B20+B22+B23+B24+B25+B26</f>
        <v>15000</v>
      </c>
      <c r="C19" s="40">
        <v>-30.40089086859689</v>
      </c>
      <c r="D19" s="27" t="s">
        <v>40</v>
      </c>
      <c r="E19" s="28"/>
      <c r="F19" s="17"/>
    </row>
    <row r="20" spans="1:6" s="3" customFormat="1" ht="30" customHeight="1">
      <c r="A20" s="41" t="s">
        <v>41</v>
      </c>
      <c r="B20" s="34">
        <v>4320</v>
      </c>
      <c r="C20" s="32">
        <v>16.756756756756758</v>
      </c>
      <c r="D20" s="27" t="s">
        <v>42</v>
      </c>
      <c r="E20" s="28">
        <v>1297</v>
      </c>
      <c r="F20" s="42"/>
    </row>
    <row r="21" spans="1:6" s="3" customFormat="1" ht="30" customHeight="1">
      <c r="A21" s="41" t="s">
        <v>43</v>
      </c>
      <c r="B21" s="31">
        <v>2500</v>
      </c>
      <c r="C21" s="32">
        <v>8.695652173913032</v>
      </c>
      <c r="D21" s="27" t="s">
        <v>44</v>
      </c>
      <c r="E21" s="28">
        <v>15394</v>
      </c>
      <c r="F21" s="37"/>
    </row>
    <row r="22" spans="1:6" s="3" customFormat="1" ht="30" customHeight="1">
      <c r="A22" s="41" t="s">
        <v>45</v>
      </c>
      <c r="B22" s="31">
        <v>2170</v>
      </c>
      <c r="C22" s="32">
        <v>-83.3076923076923</v>
      </c>
      <c r="D22" s="27" t="s">
        <v>46</v>
      </c>
      <c r="E22" s="28"/>
      <c r="F22" s="43"/>
    </row>
    <row r="23" spans="1:6" s="3" customFormat="1" ht="30" customHeight="1">
      <c r="A23" s="41" t="s">
        <v>47</v>
      </c>
      <c r="B23" s="31">
        <v>2500</v>
      </c>
      <c r="C23" s="32">
        <v>0</v>
      </c>
      <c r="D23" s="27" t="s">
        <v>48</v>
      </c>
      <c r="E23" s="28">
        <v>2000</v>
      </c>
      <c r="F23" s="37"/>
    </row>
    <row r="24" spans="1:6" s="3" customFormat="1" ht="30" customHeight="1">
      <c r="A24" s="41" t="s">
        <v>49</v>
      </c>
      <c r="B24" s="31">
        <v>50</v>
      </c>
      <c r="C24" s="32">
        <v>-3.8461538461538396</v>
      </c>
      <c r="D24" s="27" t="s">
        <v>50</v>
      </c>
      <c r="E24" s="28">
        <v>3419</v>
      </c>
      <c r="F24" s="37"/>
    </row>
    <row r="25" spans="1:6" s="3" customFormat="1" ht="30" customHeight="1">
      <c r="A25" s="44" t="s">
        <v>51</v>
      </c>
      <c r="B25" s="31">
        <v>4500</v>
      </c>
      <c r="C25" s="32">
        <v>246.1538461538462</v>
      </c>
      <c r="D25" s="27" t="s">
        <v>52</v>
      </c>
      <c r="E25" s="28"/>
      <c r="F25" s="37"/>
    </row>
    <row r="26" spans="1:6" s="3" customFormat="1" ht="30" customHeight="1">
      <c r="A26" s="41" t="s">
        <v>53</v>
      </c>
      <c r="B26" s="31">
        <v>1460</v>
      </c>
      <c r="C26" s="32">
        <v>46</v>
      </c>
      <c r="D26" s="27"/>
      <c r="E26" s="28"/>
      <c r="F26" s="37"/>
    </row>
    <row r="27" spans="1:6" s="5" customFormat="1" ht="30" customHeight="1">
      <c r="A27" s="45" t="s">
        <v>54</v>
      </c>
      <c r="B27" s="46">
        <f>B5+B19</f>
        <v>62500</v>
      </c>
      <c r="C27" s="26">
        <v>-18.90068253185582</v>
      </c>
      <c r="D27" s="45" t="s">
        <v>55</v>
      </c>
      <c r="E27" s="39">
        <f>SUM(E4:E25)</f>
        <v>132478</v>
      </c>
      <c r="F27" s="47"/>
    </row>
    <row r="28" spans="1:6" s="3" customFormat="1" ht="31.5" customHeight="1">
      <c r="A28" s="48" t="s">
        <v>56</v>
      </c>
      <c r="B28" s="34">
        <v>25000</v>
      </c>
      <c r="C28" s="32">
        <v>150</v>
      </c>
      <c r="D28" s="49" t="s">
        <v>57</v>
      </c>
      <c r="E28" s="31">
        <v>25000</v>
      </c>
      <c r="F28" s="47"/>
    </row>
    <row r="29" spans="1:6" s="3" customFormat="1" ht="31.5" customHeight="1">
      <c r="A29" s="50" t="s">
        <v>58</v>
      </c>
      <c r="B29" s="51">
        <v>800</v>
      </c>
      <c r="C29" s="32">
        <v>14.285714285714278</v>
      </c>
      <c r="D29" s="50" t="s">
        <v>59</v>
      </c>
      <c r="E29" s="52">
        <v>800</v>
      </c>
      <c r="F29" s="37"/>
    </row>
    <row r="30" spans="1:6" s="3" customFormat="1" ht="31.5" customHeight="1">
      <c r="A30" s="50" t="s">
        <v>60</v>
      </c>
      <c r="B30" s="51">
        <v>200</v>
      </c>
      <c r="C30" s="32">
        <v>-60</v>
      </c>
      <c r="D30" s="53" t="s">
        <v>61</v>
      </c>
      <c r="E30" s="52">
        <v>200</v>
      </c>
      <c r="F30" s="37"/>
    </row>
    <row r="31" spans="1:6" s="3" customFormat="1" ht="31.5" customHeight="1">
      <c r="A31" s="50" t="s">
        <v>62</v>
      </c>
      <c r="B31" s="51">
        <v>100</v>
      </c>
      <c r="C31" s="32">
        <v>-50</v>
      </c>
      <c r="D31" s="53" t="s">
        <v>63</v>
      </c>
      <c r="E31" s="52">
        <v>100</v>
      </c>
      <c r="F31" s="37"/>
    </row>
    <row r="32" spans="1:6" s="3" customFormat="1" ht="31.5" customHeight="1">
      <c r="A32" s="54" t="s">
        <v>64</v>
      </c>
      <c r="B32" s="55">
        <f>SUM(B28:B31)</f>
        <v>26100</v>
      </c>
      <c r="C32" s="26">
        <v>128.9473684210526</v>
      </c>
      <c r="D32" s="56" t="s">
        <v>65</v>
      </c>
      <c r="E32" s="39">
        <f>SUM(E28:E31)</f>
        <v>26100</v>
      </c>
      <c r="F32" s="37"/>
    </row>
    <row r="33" spans="1:6" s="2" customFormat="1" ht="31.5" customHeight="1">
      <c r="A33" s="57" t="s">
        <v>66</v>
      </c>
      <c r="B33" s="58">
        <f>B27+B32</f>
        <v>88600</v>
      </c>
      <c r="C33" s="26">
        <v>0.15147062148170676</v>
      </c>
      <c r="D33" s="59"/>
      <c r="E33" s="28"/>
      <c r="F33" s="60"/>
    </row>
    <row r="34" spans="1:6" s="2" customFormat="1" ht="31.5" customHeight="1">
      <c r="A34" s="27" t="s">
        <v>67</v>
      </c>
      <c r="B34" s="55">
        <f>SUM(B35:B44)</f>
        <v>72478</v>
      </c>
      <c r="C34" s="26"/>
      <c r="D34" s="61" t="s">
        <v>68</v>
      </c>
      <c r="E34" s="62">
        <f>SUM(E35:E36)</f>
        <v>2500</v>
      </c>
      <c r="F34" s="17"/>
    </row>
    <row r="35" spans="1:6" s="3" customFormat="1" ht="31.5" customHeight="1">
      <c r="A35" s="63" t="s">
        <v>69</v>
      </c>
      <c r="B35" s="64">
        <f>1996+17490</f>
        <v>19486</v>
      </c>
      <c r="C35" s="65"/>
      <c r="D35" s="66" t="s">
        <v>70</v>
      </c>
      <c r="E35" s="67"/>
      <c r="F35" s="37"/>
    </row>
    <row r="36" spans="1:6" s="3" customFormat="1" ht="31.5" customHeight="1">
      <c r="A36" s="27" t="s">
        <v>71</v>
      </c>
      <c r="B36" s="64">
        <v>474</v>
      </c>
      <c r="C36" s="65"/>
      <c r="D36" s="66" t="s">
        <v>72</v>
      </c>
      <c r="E36" s="67">
        <v>2500</v>
      </c>
      <c r="F36" s="37"/>
    </row>
    <row r="37" spans="1:6" s="3" customFormat="1" ht="31.5" customHeight="1">
      <c r="A37" s="27" t="s">
        <v>73</v>
      </c>
      <c r="B37" s="64">
        <v>131</v>
      </c>
      <c r="C37" s="65"/>
      <c r="D37" s="66"/>
      <c r="E37" s="67"/>
      <c r="F37" s="37"/>
    </row>
    <row r="38" spans="1:6" s="3" customFormat="1" ht="31.5" customHeight="1">
      <c r="A38" s="27" t="s">
        <v>74</v>
      </c>
      <c r="B38" s="64">
        <v>1387</v>
      </c>
      <c r="C38" s="65"/>
      <c r="D38" s="27"/>
      <c r="E38" s="67"/>
      <c r="F38" s="37"/>
    </row>
    <row r="39" spans="1:6" s="3" customFormat="1" ht="31.5" customHeight="1">
      <c r="A39" s="27" t="s">
        <v>75</v>
      </c>
      <c r="B39" s="64">
        <f>36081</f>
        <v>36081</v>
      </c>
      <c r="C39" s="65"/>
      <c r="D39" s="27"/>
      <c r="E39" s="67"/>
      <c r="F39" s="37"/>
    </row>
    <row r="40" spans="1:6" s="3" customFormat="1" ht="31.5" customHeight="1">
      <c r="A40" s="27" t="s">
        <v>76</v>
      </c>
      <c r="B40" s="64">
        <f>13124+803</f>
        <v>13927</v>
      </c>
      <c r="C40" s="65"/>
      <c r="D40" s="27"/>
      <c r="E40" s="67"/>
      <c r="F40" s="37"/>
    </row>
    <row r="41" spans="1:6" s="3" customFormat="1" ht="31.5" customHeight="1">
      <c r="A41" s="27" t="s">
        <v>77</v>
      </c>
      <c r="B41" s="64">
        <v>750</v>
      </c>
      <c r="C41" s="65"/>
      <c r="D41" s="27"/>
      <c r="E41" s="67"/>
      <c r="F41" s="37"/>
    </row>
    <row r="42" spans="1:6" s="3" customFormat="1" ht="31.5" customHeight="1">
      <c r="A42" s="27" t="s">
        <v>78</v>
      </c>
      <c r="B42" s="64">
        <v>83</v>
      </c>
      <c r="C42" s="65"/>
      <c r="D42" s="27"/>
      <c r="E42" s="67"/>
      <c r="F42" s="37"/>
    </row>
    <row r="43" spans="1:6" s="3" customFormat="1" ht="31.5" customHeight="1">
      <c r="A43" s="27" t="s">
        <v>79</v>
      </c>
      <c r="B43" s="64">
        <v>77</v>
      </c>
      <c r="C43" s="65"/>
      <c r="D43" s="27"/>
      <c r="E43" s="67"/>
      <c r="F43" s="37"/>
    </row>
    <row r="44" spans="1:6" s="3" customFormat="1" ht="31.5" customHeight="1">
      <c r="A44" s="27" t="s">
        <v>80</v>
      </c>
      <c r="B44" s="64">
        <v>82</v>
      </c>
      <c r="C44" s="65"/>
      <c r="D44" s="27"/>
      <c r="E44" s="67"/>
      <c r="F44" s="37"/>
    </row>
    <row r="45" spans="1:6" s="3" customFormat="1" ht="31.5" customHeight="1">
      <c r="A45" s="45" t="s">
        <v>81</v>
      </c>
      <c r="B45" s="58">
        <f>B33+B34</f>
        <v>161078</v>
      </c>
      <c r="C45" s="26">
        <v>12.917540010234774</v>
      </c>
      <c r="D45" s="68" t="s">
        <v>82</v>
      </c>
      <c r="E45" s="62">
        <f>E27+E32+E34</f>
        <v>161078</v>
      </c>
      <c r="F45" s="69"/>
    </row>
    <row r="46" spans="1:6" s="3" customFormat="1" ht="19.5" customHeight="1">
      <c r="A46" s="70"/>
      <c r="B46" s="71"/>
      <c r="C46" s="71"/>
      <c r="D46" s="72"/>
      <c r="E46" s="73"/>
      <c r="F46" s="1"/>
    </row>
    <row r="47" spans="1:6" s="3" customFormat="1" ht="14.25">
      <c r="A47" s="74"/>
      <c r="B47" s="1"/>
      <c r="C47" s="1"/>
      <c r="D47" s="72"/>
      <c r="E47" s="73"/>
      <c r="F47" s="1"/>
    </row>
    <row r="48" spans="1:6" s="3" customFormat="1" ht="14.25">
      <c r="A48" s="6"/>
      <c r="B48" s="7"/>
      <c r="C48" s="7"/>
      <c r="D48" s="8"/>
      <c r="E48" s="9"/>
      <c r="F48" s="7"/>
    </row>
  </sheetData>
  <sheetProtection/>
  <mergeCells count="4">
    <mergeCell ref="A1:F1"/>
    <mergeCell ref="A3:C3"/>
    <mergeCell ref="D3:E3"/>
    <mergeCell ref="F3:F4"/>
  </mergeCells>
  <printOptions horizontalCentered="1"/>
  <pageMargins left="0.39" right="0.16" top="0.49" bottom="0.79" header="0.19" footer="0.55"/>
  <pageSetup firstPageNumber="64" useFirstPageNumber="1" horizontalDpi="600" verticalDpi="600" orientation="portrait" paperSize="9" scale="90"/>
  <headerFooter alignWithMargins="0">
    <oddFooter>&amp;C&amp;10-&amp;P--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USER-</cp:lastModifiedBy>
  <cp:lastPrinted>2016-10-21T01:50:51Z</cp:lastPrinted>
  <dcterms:created xsi:type="dcterms:W3CDTF">2006-02-13T05:15:25Z</dcterms:created>
  <dcterms:modified xsi:type="dcterms:W3CDTF">2016-10-27T06:50:58Z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