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政府投资" sheetId="1" r:id="rId1"/>
    <sheet name="国企投资项目" sheetId="2" r:id="rId2"/>
  </sheets>
  <definedNames>
    <definedName name="_xlnm.Print_Titles" localSheetId="0">'政府投资'!$4:$6</definedName>
  </definedNames>
  <calcPr fullCalcOnLoad="1"/>
</workbook>
</file>

<file path=xl/sharedStrings.xml><?xml version="1.0" encoding="utf-8"?>
<sst xmlns="http://schemas.openxmlformats.org/spreadsheetml/2006/main" count="313" uniqueCount="172">
  <si>
    <t>序号</t>
  </si>
  <si>
    <t>项目名称</t>
  </si>
  <si>
    <t xml:space="preserve">建设性质   </t>
  </si>
  <si>
    <t>建设内容及规模</t>
  </si>
  <si>
    <t>建设                                                                                   起止
年限</t>
  </si>
  <si>
    <t>计划                                                                                          总投资</t>
  </si>
  <si>
    <t>2018年累计完成投资</t>
  </si>
  <si>
    <t>2019年投资计划</t>
  </si>
  <si>
    <t>责任
单位</t>
  </si>
  <si>
    <t>前期工作完成情况</t>
  </si>
  <si>
    <t>存在的
问题</t>
  </si>
  <si>
    <t>计划开工
时间</t>
  </si>
  <si>
    <t>项目单位
联系人</t>
  </si>
  <si>
    <t>联系电话</t>
  </si>
  <si>
    <t>微信号</t>
  </si>
  <si>
    <t>合计</t>
  </si>
  <si>
    <t>中央、                                                                               自治区                                                                                                                                                资金</t>
  </si>
  <si>
    <t>市级财政资金</t>
  </si>
  <si>
    <t>县本级财政资金</t>
  </si>
  <si>
    <t>单位                                                                                 自筹</t>
  </si>
  <si>
    <t>主要建设内容</t>
  </si>
  <si>
    <t>审批、备案、核准</t>
  </si>
  <si>
    <t>规划手续</t>
  </si>
  <si>
    <t>土地手续</t>
  </si>
  <si>
    <t>环评手续</t>
  </si>
  <si>
    <t>安评手续</t>
  </si>
  <si>
    <t>能评手续</t>
  </si>
  <si>
    <t>招投标</t>
  </si>
  <si>
    <t>施工
许可证</t>
  </si>
  <si>
    <t>固定电话</t>
  </si>
  <si>
    <t>手机</t>
  </si>
  <si>
    <t>县配套</t>
  </si>
  <si>
    <t>2019年完成投资</t>
  </si>
  <si>
    <t>2019年需支付资金</t>
  </si>
  <si>
    <t>合  计（38个）</t>
  </si>
  <si>
    <t>一、农林水及生态项目（18个）</t>
  </si>
  <si>
    <t>宁夏高标准基本农田建设2018年平罗县崇岗镇暖泉村土地整治项目</t>
  </si>
  <si>
    <t>新建</t>
  </si>
  <si>
    <t>建设规模517.88公顷，新增耕地面积51.07公顷。</t>
  </si>
  <si>
    <t>土地平整面积为4856亩，开挖砌护支、斗、农渠道60.71公里；清淤沟道10.86公里；铺设钢管901米；新建各类配套建筑物465座；修筑畦田口4187座；修建田间道路14.24公里；修建生产路45.66公里；栽植农田防护林3638株。</t>
  </si>
  <si>
    <t>国土局</t>
  </si>
  <si>
    <t>2017年度陶乐耕地占补平衡项目</t>
  </si>
  <si>
    <t>续建</t>
  </si>
  <si>
    <t>建设规模875公顷，新增耕地面积281.08公顷。土地平整4866亩，砌护各类渠道91.91千米，配套建筑物633座，修筑畦田口10214座，整修田间道路15.84千米，新建生产路148.62千米，栽植防护林木11947株。</t>
  </si>
  <si>
    <t>2018-2019</t>
  </si>
  <si>
    <t>建设规模875公顷，新增耕地面积281.08公顷。</t>
  </si>
  <si>
    <t>平罗县城关镇小兴墩村高标准农田建设项目</t>
  </si>
  <si>
    <t>高标准农田建设0.77万亩。</t>
  </si>
  <si>
    <t>砌护渠道18.5公里，渠系建筑物1490座，道路硬化2.8公里，栽植树木1462株。</t>
  </si>
  <si>
    <t>农发办</t>
  </si>
  <si>
    <t>平罗县高庄乡威镇村高标准农田建设项目</t>
  </si>
  <si>
    <t>高标准农田建设0.85万亩。</t>
  </si>
  <si>
    <t>砌护渠道65.19公里，渠系建筑物5435座，暗管排水面积4300亩，道路硬化11.05公里。</t>
  </si>
  <si>
    <t>平罗县2019年高效节水灌溉建设项目</t>
  </si>
  <si>
    <t>发展高效节水灌溉面积1.8万亩</t>
  </si>
  <si>
    <t>2019-2020</t>
  </si>
  <si>
    <t>水务局</t>
  </si>
  <si>
    <t>2019年新增千亿斤粮食生产能力建设项目</t>
  </si>
  <si>
    <t>主要进行砌护渠道，沟道治理，平田整地，初步规划在渠口、崇岗实施10000亩。</t>
  </si>
  <si>
    <t>发改科技局
农牧局</t>
  </si>
  <si>
    <t>贺兰山东麓防洪体系镇朔湖拦洪库改造修复工程</t>
  </si>
  <si>
    <t>镇朔湖拦洪库扩整清淤，与沙湖水系连通。</t>
  </si>
  <si>
    <t>镇朔湖拦洪库提升改造部分：镇朔湖拦洪库外围堤坝加高培厚15.92公里；镇朔湖主库底清淤疏浚；新建退水闸、交通桥。镇朔湖排洪渠工程：新建进水闸、排洪槽、下沙公路桥、涵洞、泄洪沟 5.8公里，新建管理所1座。</t>
  </si>
  <si>
    <t>平罗县2018、2019年大中型水库移民后期扶持结余资金项目</t>
  </si>
  <si>
    <t>主要实施砌护渠道8条，长14km，配套建筑物147座。</t>
  </si>
  <si>
    <t>主要实施砌护渠道8条，长14km，配套建筑物147座</t>
  </si>
  <si>
    <t>宁夏中小河流治理项目第五排水沟三期治理工程</t>
  </si>
  <si>
    <t>布设护岸工程单侧长3.71公里，清淤疏浚13.82公里，沟道堤顶加高段长0.8公里。新建生产桥2座，翻建尾水29座，恢复防汛道路7.12公里。</t>
  </si>
  <si>
    <t>贺兰山东麓插旗沟至西伏沟（平罗段）防洪治理工程</t>
  </si>
  <si>
    <t>新建导洪堤工程、东侧滞洪坑工程、南大闸沟沟治理工程，布置导洪堤2条，总长565.7m，全部为改造利用。东侧滞滞洪坑建设内容包括滞洪坑建设内容包括进水段防护、出水溢流堰及高速公路围栏围挡，沟道治理1条，南大闸沟泄洪沟治理2.42km。</t>
  </si>
  <si>
    <t>2018平罗县高效节水灌溉项目</t>
  </si>
  <si>
    <t>实施二闸、三闸村、陶乐镇等高效节水灌溉项目1.8万亩</t>
  </si>
  <si>
    <t>发展二闸、三闸村、陶乐镇等高效节水灌溉项目1.8万亩</t>
  </si>
  <si>
    <t>平罗县红崖子乡红瑞村村庄排水干沟工程</t>
  </si>
  <si>
    <t>沿红瑞公路北侧绿化带与巷道之间空地新开挖一条排水沟，开挖、格宾护坡治理长2.281km，两侧沟坡格宾以上铺设草坪砖，新建支沟涵9座，新建公路桥涵1座。</t>
  </si>
  <si>
    <t>陶乐镇</t>
  </si>
  <si>
    <t>庙庙湖村现代农业示范园区温室（二期）工程</t>
  </si>
  <si>
    <t>建设六跨连体高标准钢屋架温室大棚28栋，每座占地6.7亩。</t>
  </si>
  <si>
    <t>灵沙乡扶贫产业项目</t>
  </si>
  <si>
    <t>新建40座蔬菜大棚、1栋管理用房、1栋培训中心、1栋蔬菜分拣大棚、冷库、蓄水池；新建牛舍，草料棚，青储池，牛粪堆放棚，消毒室，管理用房、地上泵房，旱厕，围墙及道路硬化等。</t>
  </si>
  <si>
    <t>灵沙乡</t>
  </si>
  <si>
    <t>黄渠桥镇街面建设扶贫车间建设项目</t>
  </si>
  <si>
    <t>在黄渠桥镇街面建设1000㎡扶贫车间，前面店铺后面加工车间，加工销售食品。</t>
  </si>
  <si>
    <t>黄渠桥镇</t>
  </si>
  <si>
    <t>通伏乡稻草编织扶贫车间建设项目</t>
  </si>
  <si>
    <t>在罗家庄、永华、通城、马场4个村庄建设稻草编织扶贫车间，主要对闲置校舍进行改造，面积约20000平方米，购买加工设备。</t>
  </si>
  <si>
    <t>通伏乡</t>
  </si>
  <si>
    <t>红崖子乡菌菇种植项目</t>
  </si>
  <si>
    <t>红翔新村新建菌菇种植大棚25座。</t>
  </si>
  <si>
    <t>红崖子乡</t>
  </si>
  <si>
    <t>2018年度扶持村级集体经济试点项目</t>
  </si>
  <si>
    <t>8个行政村开展扶持村级集体经济试点项目。</t>
  </si>
  <si>
    <t>8个行政村开展扶持村级集体经济试点项目,试点项目基础设施建设、机械设备购置、土地流转等。</t>
  </si>
  <si>
    <t>财政局
农牧局</t>
  </si>
  <si>
    <t>二、交通及基础设施项目（10个）</t>
  </si>
  <si>
    <t>2019年危桥改造及公路生命防护工程</t>
  </si>
  <si>
    <t>共拆除新建小桥40.04m/2座，分别为平黄公路西大寺桥和惠北主路排水沟桥，设计荷载等级为公路-Ⅱ级；并对X205平黄公路等6条公路沿线完善标志、标线、波形梁护栏、道口标注和示警桩等交通安全设施，</t>
  </si>
  <si>
    <t>交通局</t>
  </si>
  <si>
    <t>2019年平罗县农村公路工程</t>
  </si>
  <si>
    <t>新、改建农村公路10条总长28公里，全线按三/四级公路标准设计，路基宽5.5～7.5米，路面宽4.5～6.5米，路面采用沥青（水泥）混凝土。</t>
  </si>
  <si>
    <t>石嘴山生态经济开发区新安公路改扩建工程</t>
  </si>
  <si>
    <t>项目全长2.568公里。全线按一级公路标准设计，设计速度采用60公里/小时，双向四车道，路基宽度为19.0米，横断面布置为：0.75米土路肩+0.75米硬路肩+2×3.50米行车道+2.0米中间带+2×3.50米行车道+0.75米硬路肩+0.75米土路肩。</t>
  </si>
  <si>
    <t>平罗县保障性安居配套工程萧公大街南延伸段（永安西路-南环路）道路及排水</t>
  </si>
  <si>
    <t>平罗县永安西路-南环路道路及排水工程，北起永安西路，南至南环路，位于城市城市规划区与南环路连接道路末端，全长722.2m，机动车道宽22.5m，两侧绿化隔离带各宽4m，非机动车道各宽5m。主要实施道路、给水、排水、供热、燃气、电力、路灯等配套设施工程。（争取到自治区统筹资金1134万元）</t>
  </si>
  <si>
    <t>平罗县永安西路-南环路道路及排水工程，北起永安西路，南至南环路，位于城市城市规划区与南环路连接道路末端，全长722.2m，机动车道宽22.5m，两侧绿化隔离带各宽4m，非机动车道各宽5m。主要实施道路、给水、排水、供热、燃气、电力、路灯等配套设施工程。</t>
  </si>
  <si>
    <t>住建局</t>
  </si>
  <si>
    <t>平罗县保障性安居工程和平村基础设施改造</t>
  </si>
  <si>
    <t>对和平村星河家园及周边道路进行改造提升，主要包括道路硬化、路灯安装及绿化提升。</t>
  </si>
  <si>
    <t>2019年美丽小城镇、美丽村庄与危房改造、农村人居环境整治示范村建设项目</t>
  </si>
  <si>
    <t>创建20个美丽村庄示范村建设。继续推进通伏乡美丽小城镇建设；完成危房改造对象272户，完成改厕8000户。</t>
  </si>
  <si>
    <t>平罗县陶乐镇特色小镇基础设施完善提升项目</t>
  </si>
  <si>
    <t>对振兴街、花园街等主干街道进行双修（破损路面、外立面修补、粉刷，绿化美化），维修疏通镇区排水管网，改造提升镜湖和中心公园，打通振兴西街，打造中医理疗馆。</t>
  </si>
  <si>
    <t>精细化工产业园2019年道路完善工程</t>
  </si>
  <si>
    <t>对园区内已建成区未布设道路的地段和土地平整C区范围内已规划未建设道路进行完善，新建道路10公里，油面宽度7米，两侧各2.5米路肩，沿线敷设排水管网和边沟。</t>
  </si>
  <si>
    <t>精细化工产业园</t>
  </si>
  <si>
    <t>精细化工产业园A、B区排水管网工程</t>
  </si>
  <si>
    <t>在土地平整A、B区范围内沿新规划道路敷设排水收集管网共计15公里，管道采用HDPE管,并根据设计要求设置观察井及提升泵站。</t>
  </si>
  <si>
    <t>精细化工产业园2019年绿化工程</t>
  </si>
  <si>
    <t>以园区滨河东路与大唐精细路的交口处为起点，沿大唐精细路向南至大唐电厂南缘，对道路两侧进行绿化，每侧宽度为10米，长750米，总绿化面积22.5亩，苗木以刺槐和柳树为主。</t>
  </si>
  <si>
    <t>三、民生及社会事业项目（10个）</t>
  </si>
  <si>
    <t>城关一小扩建项目</t>
  </si>
  <si>
    <t>新建综合楼1栋，三层框架结构，建筑面积2442平方米，教学楼1栋，三层框架结构建筑面积1260平方米及室外水暖电、外网等配套设施,200米塑胶运动场5000平方米。</t>
  </si>
  <si>
    <t>新建综合楼1栋，三层框架结构，建筑面积2442平方米，教学楼1栋，三层框架结构建筑面积1260平方米及室外水暖电、外网等配套设施,200米塑胶运动场5000平方米</t>
  </si>
  <si>
    <t>教体局</t>
  </si>
  <si>
    <t>第二幼儿园改建项目</t>
  </si>
  <si>
    <t>新建教学楼1栋，三层框架结构，建筑面积3000平方米，三层框架结构综合楼一栋，建筑面积2400平方米，一层多功能教室一栋400平方米及室外水暖电、外网、硬化等配套设施</t>
  </si>
  <si>
    <t>回民高级中学综合楼项目</t>
  </si>
  <si>
    <t>新建文科综合楼1栋，四层框架结构，建筑面积2997平方米，及水暖电、外网等配套设施。</t>
  </si>
  <si>
    <t>红瑞幼儿园扩建项目</t>
  </si>
  <si>
    <t>新建教学楼1栋，三层框架结构，建筑面积2100平方米，及水暖电、外网等配套设施</t>
  </si>
  <si>
    <t>陶乐中学扩建项目</t>
  </si>
  <si>
    <t>新建学生餐厅1600平方米，学生宿舍楼1400平方米，及水暖电、外网等配套设施</t>
  </si>
  <si>
    <t>沙湖小学扩建项目</t>
  </si>
  <si>
    <t>新建综合教学楼1680平方米（12个班），多功能厅420平方米，及水暖电、外网等配套设施</t>
  </si>
  <si>
    <t>平罗县全民健身活动中心及羽毛球馆建设项目</t>
  </si>
  <si>
    <t>总建筑面积10000平方米，新建健身中心及羽毛球馆。</t>
  </si>
  <si>
    <t>陶乐镇鼠疫防疫站</t>
  </si>
  <si>
    <t>总建筑面积792.4平方米，建筑层数一层，主要包括鼠疫监测实验室300平方米（土建工程、上下水、污水处理、采暖、电照及鼠疫监测实验室洁净二次装修等工程。</t>
  </si>
  <si>
    <t>总建筑面积792.4平方米，建筑层数一层，主要包括鼠疫监测实验室300平方米（土建工程、上下水、污水处理、采暖、电照及鼠疫监测实验室洁净二次装修等室外工程等。</t>
  </si>
  <si>
    <t>卫计局</t>
  </si>
  <si>
    <t>中医医院业务综合楼</t>
  </si>
  <si>
    <t>建设业务综合楼6200平方米。</t>
  </si>
  <si>
    <t>平罗县第二敬老院项目</t>
  </si>
  <si>
    <t>陶乐新建敬老院楼3000平方米土建工程，布设床位100张及设备购置等附属设施。</t>
  </si>
  <si>
    <t>民政局</t>
  </si>
  <si>
    <t>附件2</t>
  </si>
  <si>
    <t>平罗县2019年国有企业投资项目前期手续办理情况摸排表</t>
  </si>
  <si>
    <t>县本级
财政资金</t>
  </si>
  <si>
    <t>合  计（7个）</t>
  </si>
  <si>
    <t>沙湖水质治理与生态修复项目-重点区域湖底清淤工程及置换水体项目</t>
  </si>
  <si>
    <t>清淤面积为3765.9亩，清淤总量141.3万m，完成总排水量2388万m³。</t>
  </si>
  <si>
    <t>宁夏沙湖旅游股份有限公司</t>
  </si>
  <si>
    <t>沙湖旅游区基础设施配套项目</t>
  </si>
  <si>
    <t>建设张拉索膜2组，景区零星索膜遮阳棚10组；建设20.2107公里的阅海湖沙湖快速路延伸线公路，配套13米桥梁1座、涵洞16座等。</t>
  </si>
  <si>
    <t>沙湖生态旅游区新门区入口公园景观提升项目</t>
  </si>
  <si>
    <t>对沙湖生态旅游区新门区入口公园内进行整体改造提升。</t>
  </si>
  <si>
    <t>主要在沙湖生态旅游区新门区入口公园内进行整体改造提升。改造总面积为51838㎡，硬质铺装改造面积为9194㎡，配套亮化系统；绿化种植提升改造面积为35419㎡，种植面积和土方换填，配套喷灌系统。</t>
  </si>
  <si>
    <t>平罗县前进农场集污和污水处理工程</t>
  </si>
  <si>
    <t>该项目建设污水管网共3795m，检查井89座；砌护改造八斗沟1814m；建设一座处理能力为2400 m³/d的污水处理厂，占地11.81亩。</t>
  </si>
  <si>
    <t>国营前进农场</t>
  </si>
  <si>
    <t>平罗县热电联产前进农场集中供热工程</t>
  </si>
  <si>
    <t>将原有锅炉房改造为中继供热站，总供热面积50万㎡，供热能力35MW。新建DN400长2*11km，新建至沙湖假日酒店DN200供热管道1.5km，对前进农场及其他区域、沙湖假日酒店供热基础设施进行维修改造。</t>
  </si>
  <si>
    <t>德渊市政产业集团</t>
  </si>
  <si>
    <t>平罗工业园区循环经济试验区污水处理厂二期工程</t>
  </si>
  <si>
    <t>二期续建2万m³/d，并对一期工程进行体表改造。主要建设内容为：二沉池一座、清水池一座、吸附池一座、稳定池一座、中间水池一座、臭氧配套设备、气浮配套设备等附属物。</t>
  </si>
  <si>
    <t>2019</t>
  </si>
  <si>
    <t>新建二沉池一座、清水池一座、吸附池一座、稳定池一座、中间水池一座、臭氧配套设备、气浮配套设备等附属物。</t>
  </si>
  <si>
    <t>平罗县天然气输配工程</t>
  </si>
  <si>
    <t>该工程压力级制拟采用次高压A-中压A二级系统的天然气输配系统，次高压A设计压力为1.6MPa，运行压力为1.0MPa，中压设计压力为0.4MPa，运行压力为0.2MPa。</t>
  </si>
  <si>
    <t>附件2</t>
  </si>
  <si>
    <t>计划开工时间</t>
  </si>
  <si>
    <t>平罗县2019年政府类投资项目前期手续办理情况摸排表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</si>
</sst>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2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9"/>
      <color indexed="8"/>
      <name val="黑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等线"/>
      <family val="0"/>
    </font>
    <font>
      <sz val="16"/>
      <color indexed="8"/>
      <name val="方正黑体_GBK"/>
      <family val="4"/>
    </font>
    <font>
      <sz val="26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 applyProtection="0">
      <alignment/>
    </xf>
    <xf numFmtId="0" fontId="15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5" fillId="13" borderId="5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31" fillId="4" borderId="7" applyNumberFormat="0" applyAlignment="0" applyProtection="0"/>
    <xf numFmtId="0" fontId="20" fillId="7" borderId="4" applyNumberFormat="0" applyAlignment="0" applyProtection="0"/>
    <xf numFmtId="0" fontId="3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6" fillId="0" borderId="0" xfId="41" applyNumberFormat="1" applyFont="1" applyFill="1" applyBorder="1" applyAlignment="1">
      <alignment horizontal="center" vertical="center" wrapText="1"/>
    </xf>
    <xf numFmtId="0" fontId="6" fillId="0" borderId="0" xfId="41" applyNumberFormat="1" applyFont="1" applyFill="1" applyBorder="1" applyAlignment="1">
      <alignment horizontal="left" vertical="center" wrapText="1"/>
    </xf>
    <xf numFmtId="176" fontId="6" fillId="0" borderId="0" xfId="41" applyNumberFormat="1" applyFont="1" applyFill="1" applyBorder="1" applyAlignment="1">
      <alignment horizontal="center" vertical="center" wrapText="1"/>
    </xf>
    <xf numFmtId="0" fontId="6" fillId="0" borderId="9" xfId="41" applyNumberFormat="1" applyFont="1" applyFill="1" applyBorder="1" applyAlignment="1">
      <alignment horizontal="center" vertical="center" wrapText="1"/>
    </xf>
    <xf numFmtId="176" fontId="6" fillId="0" borderId="9" xfId="41" applyNumberFormat="1" applyFont="1" applyFill="1" applyBorder="1" applyAlignment="1">
      <alignment horizontal="center" vertical="center" wrapText="1"/>
    </xf>
    <xf numFmtId="0" fontId="7" fillId="0" borderId="9" xfId="52" applyFont="1" applyFill="1" applyBorder="1" applyAlignment="1">
      <alignment horizontal="center" vertical="center" wrapText="1"/>
      <protection/>
    </xf>
    <xf numFmtId="0" fontId="7" fillId="0" borderId="9" xfId="52" applyFont="1" applyFill="1" applyBorder="1" applyAlignment="1">
      <alignment horizontal="left" vertical="center" wrapText="1"/>
      <protection/>
    </xf>
    <xf numFmtId="0" fontId="7" fillId="0" borderId="9" xfId="52" applyFont="1" applyFill="1" applyBorder="1" applyAlignment="1">
      <alignment vertical="center" wrapText="1"/>
      <protection/>
    </xf>
    <xf numFmtId="176" fontId="7" fillId="0" borderId="9" xfId="52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left" vertical="center" wrapText="1"/>
    </xf>
    <xf numFmtId="176" fontId="7" fillId="0" borderId="9" xfId="43" applyNumberFormat="1" applyFont="1" applyFill="1" applyBorder="1" applyAlignment="1">
      <alignment horizontal="center" vertical="center" wrapText="1"/>
      <protection/>
    </xf>
    <xf numFmtId="177" fontId="7" fillId="0" borderId="9" xfId="46" applyNumberFormat="1" applyFont="1" applyFill="1" applyBorder="1" applyAlignment="1">
      <alignment horizontal="left" vertical="center" wrapText="1"/>
    </xf>
    <xf numFmtId="49" fontId="7" fillId="0" borderId="9" xfId="46" applyNumberFormat="1" applyFont="1" applyFill="1" applyBorder="1" applyAlignment="1">
      <alignment horizontal="center" vertical="center" wrapText="1"/>
    </xf>
    <xf numFmtId="176" fontId="7" fillId="0" borderId="9" xfId="46" applyNumberFormat="1" applyFont="1" applyFill="1" applyBorder="1" applyAlignment="1">
      <alignment horizontal="center" vertical="center" wrapText="1"/>
    </xf>
    <xf numFmtId="49" fontId="7" fillId="0" borderId="9" xfId="52" applyNumberFormat="1" applyFont="1" applyFill="1" applyBorder="1" applyAlignment="1">
      <alignment horizontal="center" vertical="center" wrapText="1"/>
      <protection/>
    </xf>
    <xf numFmtId="176" fontId="0" fillId="0" borderId="0" xfId="40" applyNumberFormat="1" applyFont="1" applyFill="1" applyBorder="1" applyAlignment="1">
      <alignment horizontal="center" vertical="center"/>
    </xf>
    <xf numFmtId="0" fontId="0" fillId="0" borderId="0" xfId="40" applyNumberFormat="1" applyFont="1" applyFill="1" applyBorder="1" applyAlignment="1">
      <alignment horizontal="center" vertical="center"/>
    </xf>
    <xf numFmtId="0" fontId="8" fillId="0" borderId="10" xfId="41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0" fontId="7" fillId="0" borderId="9" xfId="53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horizontal="center" vertical="center"/>
    </xf>
    <xf numFmtId="0" fontId="7" fillId="0" borderId="9" xfId="47" applyFont="1" applyFill="1" applyBorder="1" applyAlignment="1">
      <alignment horizontal="center" vertical="center" wrapText="1"/>
      <protection/>
    </xf>
    <xf numFmtId="0" fontId="7" fillId="0" borderId="9" xfId="47" applyFont="1" applyFill="1" applyBorder="1" applyAlignment="1">
      <alignment horizontal="left" vertical="center" wrapText="1"/>
      <protection/>
    </xf>
    <xf numFmtId="0" fontId="7" fillId="0" borderId="9" xfId="47" applyFont="1" applyFill="1" applyBorder="1" applyAlignment="1">
      <alignment vertical="center" wrapText="1"/>
      <protection/>
    </xf>
    <xf numFmtId="176" fontId="7" fillId="0" borderId="9" xfId="47" applyNumberFormat="1" applyFont="1" applyFill="1" applyBorder="1" applyAlignment="1">
      <alignment horizontal="center" vertical="center" wrapText="1"/>
      <protection/>
    </xf>
    <xf numFmtId="176" fontId="6" fillId="0" borderId="11" xfId="41" applyNumberFormat="1" applyFont="1" applyFill="1" applyBorder="1" applyAlignment="1">
      <alignment horizontal="center" vertical="center" wrapText="1"/>
    </xf>
    <xf numFmtId="176" fontId="7" fillId="0" borderId="9" xfId="48" applyNumberFormat="1" applyFont="1" applyFill="1" applyBorder="1" applyAlignment="1">
      <alignment horizontal="center" vertical="center" wrapText="1"/>
      <protection/>
    </xf>
    <xf numFmtId="176" fontId="7" fillId="0" borderId="11" xfId="41" applyNumberFormat="1" applyFont="1" applyFill="1" applyBorder="1" applyAlignment="1">
      <alignment horizontal="center" vertical="center" wrapText="1"/>
    </xf>
    <xf numFmtId="0" fontId="7" fillId="0" borderId="9" xfId="49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51" applyFont="1" applyFill="1" applyBorder="1" applyAlignment="1">
      <alignment horizontal="left" vertical="center" wrapText="1"/>
      <protection/>
    </xf>
    <xf numFmtId="0" fontId="7" fillId="0" borderId="9" xfId="50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left" vertical="center" wrapText="1"/>
    </xf>
    <xf numFmtId="176" fontId="7" fillId="0" borderId="9" xfId="50" applyNumberFormat="1" applyFont="1" applyFill="1" applyBorder="1" applyAlignment="1">
      <alignment horizontal="center" vertical="center" wrapText="1"/>
      <protection/>
    </xf>
    <xf numFmtId="176" fontId="7" fillId="0" borderId="9" xfId="41" applyNumberFormat="1" applyFont="1" applyFill="1" applyBorder="1" applyAlignment="1">
      <alignment horizontal="center" vertical="center" wrapText="1"/>
    </xf>
    <xf numFmtId="177" fontId="7" fillId="0" borderId="9" xfId="44" applyNumberFormat="1" applyFont="1" applyFill="1" applyBorder="1" applyAlignment="1">
      <alignment horizontal="left" vertical="center" wrapText="1"/>
    </xf>
    <xf numFmtId="177" fontId="7" fillId="0" borderId="9" xfId="44" applyNumberFormat="1" applyFont="1" applyFill="1" applyBorder="1" applyAlignment="1">
      <alignment horizontal="center" vertical="center" wrapText="1"/>
    </xf>
    <xf numFmtId="176" fontId="7" fillId="0" borderId="9" xfId="44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42" applyNumberFormat="1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42" applyNumberFormat="1" applyFont="1" applyFill="1" applyBorder="1" applyAlignment="1">
      <alignment horizontal="center" vertical="center" wrapText="1"/>
      <protection/>
    </xf>
    <xf numFmtId="176" fontId="7" fillId="0" borderId="9" xfId="42" applyNumberFormat="1" applyFont="1" applyFill="1" applyBorder="1" applyAlignment="1">
      <alignment horizontal="center" vertical="center" wrapText="1"/>
      <protection/>
    </xf>
    <xf numFmtId="0" fontId="13" fillId="0" borderId="9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7" fontId="7" fillId="0" borderId="9" xfId="45" applyNumberFormat="1" applyFont="1" applyFill="1" applyBorder="1" applyAlignment="1">
      <alignment horizontal="left" vertical="center" wrapText="1"/>
    </xf>
    <xf numFmtId="0" fontId="7" fillId="0" borderId="9" xfId="54" applyFont="1" applyBorder="1" applyAlignment="1">
      <alignment horizontal="left" vertical="center" wrapText="1"/>
      <protection/>
    </xf>
    <xf numFmtId="0" fontId="7" fillId="0" borderId="9" xfId="55" applyFont="1" applyBorder="1" applyAlignment="1">
      <alignment horizontal="left" vertical="center" wrapText="1"/>
      <protection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7" fillId="0" borderId="9" xfId="41" applyNumberFormat="1" applyFont="1" applyFill="1" applyBorder="1" applyAlignment="1">
      <alignment horizontal="center" vertical="center" wrapText="1"/>
    </xf>
    <xf numFmtId="0" fontId="7" fillId="0" borderId="9" xfId="56" applyFont="1" applyFill="1" applyBorder="1" applyAlignment="1">
      <alignment horizontal="center" vertical="center" wrapText="1"/>
      <protection/>
    </xf>
    <xf numFmtId="0" fontId="7" fillId="0" borderId="9" xfId="49" applyFont="1" applyFill="1" applyBorder="1" applyAlignment="1">
      <alignment vertical="center" wrapText="1"/>
      <protection/>
    </xf>
    <xf numFmtId="177" fontId="7" fillId="0" borderId="9" xfId="41" applyNumberFormat="1" applyFont="1" applyFill="1" applyBorder="1" applyAlignment="1">
      <alignment horizontal="center" vertical="center" wrapText="1" shrinkToFit="1"/>
    </xf>
    <xf numFmtId="0" fontId="14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76" fontId="6" fillId="0" borderId="9" xfId="41" applyNumberFormat="1" applyFont="1" applyFill="1" applyBorder="1" applyAlignment="1">
      <alignment horizontal="center" vertical="center" wrapText="1"/>
    </xf>
    <xf numFmtId="0" fontId="6" fillId="0" borderId="9" xfId="4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41" applyNumberFormat="1" applyFont="1" applyFill="1" applyBorder="1" applyAlignment="1">
      <alignment horizontal="left" vertical="center" wrapText="1"/>
    </xf>
    <xf numFmtId="0" fontId="6" fillId="0" borderId="12" xfId="41" applyNumberFormat="1" applyFont="1" applyFill="1" applyBorder="1" applyAlignment="1">
      <alignment horizontal="center" vertical="center" wrapText="1"/>
    </xf>
    <xf numFmtId="0" fontId="6" fillId="0" borderId="13" xfId="41" applyNumberFormat="1" applyFont="1" applyFill="1" applyBorder="1" applyAlignment="1">
      <alignment horizontal="left" vertical="center" wrapText="1"/>
    </xf>
    <xf numFmtId="0" fontId="6" fillId="0" borderId="14" xfId="41" applyNumberFormat="1" applyFont="1" applyFill="1" applyBorder="1" applyAlignment="1">
      <alignment horizontal="left" vertical="center" wrapText="1"/>
    </xf>
    <xf numFmtId="0" fontId="6" fillId="0" borderId="11" xfId="41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3" xfId="41" applyNumberFormat="1" applyFont="1" applyFill="1" applyBorder="1" applyAlignment="1">
      <alignment horizontal="center" vertical="center" wrapText="1"/>
    </xf>
    <xf numFmtId="0" fontId="6" fillId="0" borderId="14" xfId="41" applyNumberFormat="1" applyFont="1" applyFill="1" applyBorder="1" applyAlignment="1">
      <alignment horizontal="center" vertical="center" wrapText="1"/>
    </xf>
    <xf numFmtId="0" fontId="6" fillId="0" borderId="11" xfId="41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37" xfId="42"/>
    <cellStyle name="常规_Sheet1_138" xfId="43"/>
    <cellStyle name="常规_Sheet1_政府投资" xfId="44"/>
    <cellStyle name="常规_Sheet1_政府投资_11" xfId="45"/>
    <cellStyle name="常规_Sheet1_政府投资_11_政府投资" xfId="46"/>
    <cellStyle name="常规_政府投资" xfId="47"/>
    <cellStyle name="常规_政府投资_1" xfId="48"/>
    <cellStyle name="常规_政府投资_10" xfId="49"/>
    <cellStyle name="常规_政府投资_12" xfId="50"/>
    <cellStyle name="常规_政府投资_14" xfId="51"/>
    <cellStyle name="常规_政府投资_19" xfId="52"/>
    <cellStyle name="常规_政府投资_20" xfId="53"/>
    <cellStyle name="常规_政府投资_42" xfId="54"/>
    <cellStyle name="常规_政府投资_43" xfId="55"/>
    <cellStyle name="常规_政府投资_5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9"/>
  <sheetViews>
    <sheetView tabSelected="1" view="pageBreakPreview" zoomScaleSheetLayoutView="100" workbookViewId="0" topLeftCell="A37">
      <selection activeCell="D47" sqref="D47"/>
    </sheetView>
  </sheetViews>
  <sheetFormatPr defaultColWidth="9.00390625" defaultRowHeight="13.5" customHeight="1"/>
  <cols>
    <col min="1" max="1" width="4.375" style="5" customWidth="1"/>
    <col min="2" max="2" width="17.25390625" style="6" customWidth="1"/>
    <col min="3" max="3" width="5.00390625" style="5" customWidth="1"/>
    <col min="4" max="4" width="24.875" style="6" customWidth="1"/>
    <col min="5" max="5" width="6.25390625" style="7" customWidth="1"/>
    <col min="6" max="6" width="6.625" style="8" customWidth="1"/>
    <col min="7" max="7" width="7.00390625" style="8" customWidth="1"/>
    <col min="8" max="8" width="6.75390625" style="8" customWidth="1"/>
    <col min="9" max="9" width="7.00390625" style="8" customWidth="1"/>
    <col min="10" max="10" width="5.50390625" style="8" customWidth="1"/>
    <col min="11" max="12" width="6.75390625" style="8" customWidth="1"/>
    <col min="13" max="13" width="7.25390625" style="8" customWidth="1"/>
    <col min="14" max="14" width="5.00390625" style="8" customWidth="1"/>
    <col min="15" max="15" width="22.375" style="5" customWidth="1"/>
    <col min="16" max="16" width="6.50390625" style="5" customWidth="1"/>
    <col min="17" max="17" width="8.00390625" style="1" customWidth="1"/>
    <col min="18" max="18" width="8.125" style="1" customWidth="1"/>
    <col min="19" max="19" width="7.625" style="1" customWidth="1"/>
    <col min="20" max="22" width="8.125" style="1" customWidth="1"/>
    <col min="23" max="24" width="7.00390625" style="1" customWidth="1"/>
    <col min="25" max="25" width="7.375" style="1" customWidth="1"/>
    <col min="26" max="26" width="6.375" style="1" customWidth="1"/>
    <col min="27" max="27" width="8.25390625" style="1" customWidth="1"/>
    <col min="28" max="28" width="7.875" style="1" customWidth="1"/>
    <col min="29" max="29" width="7.125" style="1" customWidth="1"/>
    <col min="30" max="30" width="6.875" style="1" customWidth="1"/>
    <col min="31" max="16384" width="9.00390625" style="1" customWidth="1"/>
  </cols>
  <sheetData>
    <row r="1" spans="1:2" ht="13.5" customHeight="1">
      <c r="A1" s="99" t="s">
        <v>169</v>
      </c>
      <c r="B1" s="99"/>
    </row>
    <row r="2" spans="1:30" ht="33.75" customHeight="1">
      <c r="A2" s="100" t="s">
        <v>171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16" ht="24" customHeight="1">
      <c r="A3" s="9"/>
      <c r="B3" s="10"/>
      <c r="C3" s="9"/>
      <c r="D3" s="10"/>
      <c r="E3" s="9"/>
      <c r="F3" s="11"/>
      <c r="G3" s="11"/>
      <c r="H3" s="11"/>
      <c r="I3" s="11"/>
      <c r="J3" s="11"/>
      <c r="K3" s="24"/>
      <c r="L3" s="24"/>
      <c r="M3" s="24"/>
      <c r="N3" s="24"/>
      <c r="O3" s="25"/>
      <c r="P3" s="26"/>
    </row>
    <row r="4" spans="1:253" s="2" customFormat="1" ht="21" customHeight="1">
      <c r="A4" s="85" t="s">
        <v>0</v>
      </c>
      <c r="B4" s="85" t="s">
        <v>1</v>
      </c>
      <c r="C4" s="85" t="s">
        <v>2</v>
      </c>
      <c r="D4" s="85" t="s">
        <v>3</v>
      </c>
      <c r="E4" s="85" t="s">
        <v>4</v>
      </c>
      <c r="F4" s="84" t="s">
        <v>5</v>
      </c>
      <c r="G4" s="84" t="s">
        <v>6</v>
      </c>
      <c r="H4" s="84" t="s">
        <v>7</v>
      </c>
      <c r="I4" s="84"/>
      <c r="J4" s="84"/>
      <c r="K4" s="84"/>
      <c r="L4" s="84"/>
      <c r="M4" s="84"/>
      <c r="N4" s="84"/>
      <c r="O4" s="85"/>
      <c r="P4" s="85" t="s">
        <v>8</v>
      </c>
      <c r="Q4" s="85" t="s">
        <v>9</v>
      </c>
      <c r="R4" s="85"/>
      <c r="S4" s="85"/>
      <c r="T4" s="85"/>
      <c r="U4" s="85"/>
      <c r="V4" s="85"/>
      <c r="W4" s="85"/>
      <c r="X4" s="85"/>
      <c r="Y4" s="95" t="s">
        <v>10</v>
      </c>
      <c r="Z4" s="95" t="s">
        <v>170</v>
      </c>
      <c r="AA4" s="95" t="s">
        <v>12</v>
      </c>
      <c r="AB4" s="86" t="s">
        <v>13</v>
      </c>
      <c r="AC4" s="86"/>
      <c r="AD4" s="86" t="s">
        <v>14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1:253" s="2" customFormat="1" ht="24.75" customHeight="1">
      <c r="A5" s="85"/>
      <c r="B5" s="85"/>
      <c r="C5" s="85"/>
      <c r="D5" s="85"/>
      <c r="E5" s="85"/>
      <c r="F5" s="84"/>
      <c r="G5" s="84"/>
      <c r="H5" s="84" t="s">
        <v>15</v>
      </c>
      <c r="I5" s="84" t="s">
        <v>16</v>
      </c>
      <c r="J5" s="84" t="s">
        <v>17</v>
      </c>
      <c r="K5" s="84" t="s">
        <v>18</v>
      </c>
      <c r="L5" s="84"/>
      <c r="M5" s="84"/>
      <c r="N5" s="84" t="s">
        <v>19</v>
      </c>
      <c r="O5" s="85" t="s">
        <v>20</v>
      </c>
      <c r="P5" s="85"/>
      <c r="Q5" s="95" t="s">
        <v>21</v>
      </c>
      <c r="R5" s="95" t="s">
        <v>22</v>
      </c>
      <c r="S5" s="95" t="s">
        <v>23</v>
      </c>
      <c r="T5" s="95" t="s">
        <v>24</v>
      </c>
      <c r="U5" s="95" t="s">
        <v>25</v>
      </c>
      <c r="V5" s="95" t="s">
        <v>26</v>
      </c>
      <c r="W5" s="95" t="s">
        <v>27</v>
      </c>
      <c r="X5" s="95" t="s">
        <v>28</v>
      </c>
      <c r="Y5" s="95"/>
      <c r="Z5" s="95"/>
      <c r="AA5" s="95"/>
      <c r="AB5" s="86" t="s">
        <v>29</v>
      </c>
      <c r="AC5" s="86" t="s">
        <v>30</v>
      </c>
      <c r="AD5" s="86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253" s="2" customFormat="1" ht="45.75" customHeight="1">
      <c r="A6" s="85"/>
      <c r="B6" s="85"/>
      <c r="C6" s="85"/>
      <c r="D6" s="85"/>
      <c r="E6" s="85"/>
      <c r="F6" s="84"/>
      <c r="G6" s="84"/>
      <c r="H6" s="84"/>
      <c r="I6" s="84"/>
      <c r="J6" s="84"/>
      <c r="K6" s="13" t="s">
        <v>31</v>
      </c>
      <c r="L6" s="13" t="s">
        <v>32</v>
      </c>
      <c r="M6" s="13" t="s">
        <v>33</v>
      </c>
      <c r="N6" s="84"/>
      <c r="O6" s="85"/>
      <c r="P6" s="8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86"/>
      <c r="AC6" s="86"/>
      <c r="AD6" s="86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</row>
    <row r="7" spans="1:30" ht="27.75" customHeight="1">
      <c r="A7" s="85" t="s">
        <v>34</v>
      </c>
      <c r="B7" s="87"/>
      <c r="C7" s="85"/>
      <c r="D7" s="87"/>
      <c r="E7" s="88"/>
      <c r="F7" s="40">
        <f>SUM(F8,F27,F38)</f>
        <v>94736.57</v>
      </c>
      <c r="G7" s="40">
        <f aca="true" t="shared" si="0" ref="G7:N7">SUM(G8,G27,G38)</f>
        <v>6308</v>
      </c>
      <c r="H7" s="40">
        <f t="shared" si="0"/>
        <v>78129</v>
      </c>
      <c r="I7" s="40">
        <f t="shared" si="0"/>
        <v>47981.5</v>
      </c>
      <c r="J7" s="40"/>
      <c r="K7" s="74">
        <f t="shared" si="0"/>
        <v>27653.6</v>
      </c>
      <c r="L7" s="40">
        <f t="shared" si="0"/>
        <v>22124</v>
      </c>
      <c r="M7" s="40">
        <f t="shared" si="0"/>
        <v>15907</v>
      </c>
      <c r="N7" s="40">
        <f t="shared" si="0"/>
        <v>227</v>
      </c>
      <c r="O7" s="12"/>
      <c r="P7" s="75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ht="27" customHeight="1">
      <c r="A8" s="89" t="s">
        <v>35</v>
      </c>
      <c r="B8" s="90"/>
      <c r="C8" s="90"/>
      <c r="D8" s="91"/>
      <c r="E8" s="12"/>
      <c r="F8" s="13">
        <f>SUM(F9:F26)</f>
        <v>42401</v>
      </c>
      <c r="G8" s="13">
        <f>SUM(G9:G26)</f>
        <v>2758</v>
      </c>
      <c r="H8" s="13">
        <f>SUM(H9:H26)</f>
        <v>31343</v>
      </c>
      <c r="I8" s="13">
        <f aca="true" t="shared" si="1" ref="I8:N8">SUM(I9:I26)</f>
        <v>28280</v>
      </c>
      <c r="J8" s="13"/>
      <c r="K8" s="13">
        <f t="shared" si="1"/>
        <v>2836</v>
      </c>
      <c r="L8" s="13">
        <f t="shared" si="1"/>
        <v>1379</v>
      </c>
      <c r="M8" s="13">
        <f t="shared" si="1"/>
        <v>1379</v>
      </c>
      <c r="N8" s="13">
        <f t="shared" si="1"/>
        <v>227</v>
      </c>
      <c r="O8" s="12"/>
      <c r="P8" s="75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ht="126" customHeight="1">
      <c r="A9" s="41">
        <v>1</v>
      </c>
      <c r="B9" s="42" t="s">
        <v>36</v>
      </c>
      <c r="C9" s="41" t="s">
        <v>37</v>
      </c>
      <c r="D9" s="43" t="s">
        <v>38</v>
      </c>
      <c r="E9" s="41">
        <v>2019</v>
      </c>
      <c r="F9" s="44">
        <v>1223</v>
      </c>
      <c r="G9" s="45"/>
      <c r="H9" s="46">
        <v>1223</v>
      </c>
      <c r="I9" s="46">
        <v>1223</v>
      </c>
      <c r="J9" s="13"/>
      <c r="K9" s="13"/>
      <c r="L9" s="55"/>
      <c r="M9" s="13"/>
      <c r="N9" s="13"/>
      <c r="O9" s="43" t="s">
        <v>39</v>
      </c>
      <c r="P9" s="76" t="s">
        <v>40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91.5" customHeight="1">
      <c r="A10" s="41">
        <v>2</v>
      </c>
      <c r="B10" s="42" t="s">
        <v>41</v>
      </c>
      <c r="C10" s="41" t="s">
        <v>42</v>
      </c>
      <c r="D10" s="43" t="s">
        <v>43</v>
      </c>
      <c r="E10" s="41" t="s">
        <v>44</v>
      </c>
      <c r="F10" s="44">
        <v>2279</v>
      </c>
      <c r="G10" s="47">
        <v>900</v>
      </c>
      <c r="H10" s="46">
        <v>1379</v>
      </c>
      <c r="I10" s="46"/>
      <c r="J10" s="55"/>
      <c r="K10" s="55">
        <v>1379</v>
      </c>
      <c r="L10" s="55">
        <v>1379</v>
      </c>
      <c r="M10" s="55">
        <v>1379</v>
      </c>
      <c r="N10" s="55"/>
      <c r="O10" s="43" t="s">
        <v>45</v>
      </c>
      <c r="P10" s="76" t="s">
        <v>40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67.5" customHeight="1">
      <c r="A11" s="41">
        <v>3</v>
      </c>
      <c r="B11" s="42" t="s">
        <v>46</v>
      </c>
      <c r="C11" s="41" t="s">
        <v>42</v>
      </c>
      <c r="D11" s="43" t="s">
        <v>47</v>
      </c>
      <c r="E11" s="41" t="s">
        <v>44</v>
      </c>
      <c r="F11" s="44">
        <v>1104</v>
      </c>
      <c r="G11" s="47">
        <v>662</v>
      </c>
      <c r="H11" s="46">
        <v>442</v>
      </c>
      <c r="I11" s="46">
        <v>388</v>
      </c>
      <c r="J11" s="55"/>
      <c r="K11" s="55"/>
      <c r="L11" s="55"/>
      <c r="M11" s="55"/>
      <c r="N11" s="55">
        <v>54</v>
      </c>
      <c r="O11" s="43" t="s">
        <v>48</v>
      </c>
      <c r="P11" s="76" t="s">
        <v>49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63" customHeight="1">
      <c r="A12" s="41">
        <v>4</v>
      </c>
      <c r="B12" s="42" t="s">
        <v>50</v>
      </c>
      <c r="C12" s="41" t="s">
        <v>37</v>
      </c>
      <c r="D12" s="43" t="s">
        <v>51</v>
      </c>
      <c r="E12" s="41">
        <v>2019</v>
      </c>
      <c r="F12" s="44">
        <v>1436</v>
      </c>
      <c r="G12" s="47"/>
      <c r="H12" s="46">
        <v>1436</v>
      </c>
      <c r="I12" s="46">
        <v>1263</v>
      </c>
      <c r="J12" s="55"/>
      <c r="K12" s="55"/>
      <c r="L12" s="55"/>
      <c r="M12" s="55"/>
      <c r="N12" s="55">
        <v>173</v>
      </c>
      <c r="O12" s="43" t="s">
        <v>52</v>
      </c>
      <c r="P12" s="76" t="s">
        <v>49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55.5" customHeight="1">
      <c r="A13" s="41">
        <v>5</v>
      </c>
      <c r="B13" s="42" t="s">
        <v>53</v>
      </c>
      <c r="C13" s="41" t="s">
        <v>37</v>
      </c>
      <c r="D13" s="43" t="s">
        <v>54</v>
      </c>
      <c r="E13" s="41" t="s">
        <v>55</v>
      </c>
      <c r="F13" s="44">
        <v>3000</v>
      </c>
      <c r="G13" s="47"/>
      <c r="H13" s="46">
        <f>SUM(I13:N13)</f>
        <v>3000</v>
      </c>
      <c r="I13" s="46">
        <v>2700</v>
      </c>
      <c r="J13" s="55"/>
      <c r="K13" s="55">
        <v>300</v>
      </c>
      <c r="L13" s="55">
        <v>0</v>
      </c>
      <c r="M13" s="55">
        <v>0</v>
      </c>
      <c r="N13" s="55"/>
      <c r="O13" s="43" t="s">
        <v>54</v>
      </c>
      <c r="P13" s="76" t="s">
        <v>56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55.5" customHeight="1">
      <c r="A14" s="41">
        <v>6</v>
      </c>
      <c r="B14" s="42" t="s">
        <v>57</v>
      </c>
      <c r="C14" s="41" t="s">
        <v>37</v>
      </c>
      <c r="D14" s="43" t="s">
        <v>58</v>
      </c>
      <c r="E14" s="41" t="s">
        <v>55</v>
      </c>
      <c r="F14" s="44">
        <v>3000</v>
      </c>
      <c r="G14" s="47"/>
      <c r="H14" s="46">
        <f>SUM(I14:N14)</f>
        <v>3000</v>
      </c>
      <c r="I14" s="46">
        <v>2300</v>
      </c>
      <c r="J14" s="55"/>
      <c r="K14" s="55">
        <v>700</v>
      </c>
      <c r="L14" s="55">
        <v>0</v>
      </c>
      <c r="M14" s="55">
        <v>0</v>
      </c>
      <c r="N14" s="55"/>
      <c r="O14" s="43" t="s">
        <v>58</v>
      </c>
      <c r="P14" s="76" t="s">
        <v>59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126" customHeight="1">
      <c r="A15" s="41">
        <v>7</v>
      </c>
      <c r="B15" s="42" t="s">
        <v>60</v>
      </c>
      <c r="C15" s="41" t="s">
        <v>37</v>
      </c>
      <c r="D15" s="43" t="s">
        <v>61</v>
      </c>
      <c r="E15" s="41">
        <v>2019</v>
      </c>
      <c r="F15" s="44">
        <v>17300</v>
      </c>
      <c r="G15" s="47"/>
      <c r="H15" s="46">
        <v>9000</v>
      </c>
      <c r="I15" s="46">
        <v>9000</v>
      </c>
      <c r="J15" s="55"/>
      <c r="K15" s="55"/>
      <c r="L15" s="55"/>
      <c r="M15" s="55"/>
      <c r="N15" s="55"/>
      <c r="O15" s="77" t="s">
        <v>62</v>
      </c>
      <c r="P15" s="76" t="s">
        <v>56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s="37" customFormat="1" ht="63" customHeight="1">
      <c r="A16" s="41">
        <v>8</v>
      </c>
      <c r="B16" s="42" t="s">
        <v>63</v>
      </c>
      <c r="C16" s="41" t="s">
        <v>37</v>
      </c>
      <c r="D16" s="43" t="s">
        <v>64</v>
      </c>
      <c r="E16" s="41">
        <v>2019</v>
      </c>
      <c r="F16" s="44">
        <v>848</v>
      </c>
      <c r="G16" s="47"/>
      <c r="H16" s="46">
        <v>848</v>
      </c>
      <c r="I16" s="46">
        <v>848</v>
      </c>
      <c r="J16" s="55"/>
      <c r="K16" s="55"/>
      <c r="L16" s="55"/>
      <c r="M16" s="55"/>
      <c r="N16" s="55"/>
      <c r="O16" s="43" t="s">
        <v>65</v>
      </c>
      <c r="P16" s="76" t="s">
        <v>56</v>
      </c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</row>
    <row r="17" spans="1:30" ht="90" customHeight="1">
      <c r="A17" s="41">
        <v>9</v>
      </c>
      <c r="B17" s="42" t="s">
        <v>66</v>
      </c>
      <c r="C17" s="41" t="s">
        <v>42</v>
      </c>
      <c r="D17" s="43" t="s">
        <v>67</v>
      </c>
      <c r="E17" s="41" t="s">
        <v>44</v>
      </c>
      <c r="F17" s="44">
        <v>1657</v>
      </c>
      <c r="G17" s="47">
        <v>120</v>
      </c>
      <c r="H17" s="46">
        <v>1537</v>
      </c>
      <c r="I17" s="46">
        <v>1380</v>
      </c>
      <c r="J17" s="55"/>
      <c r="K17" s="55">
        <v>157</v>
      </c>
      <c r="L17" s="55">
        <v>0</v>
      </c>
      <c r="M17" s="55">
        <v>0</v>
      </c>
      <c r="N17" s="55"/>
      <c r="O17" s="43" t="s">
        <v>67</v>
      </c>
      <c r="P17" s="76" t="s">
        <v>56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129" customHeight="1">
      <c r="A18" s="41">
        <v>10</v>
      </c>
      <c r="B18" s="48" t="s">
        <v>68</v>
      </c>
      <c r="C18" s="49" t="s">
        <v>37</v>
      </c>
      <c r="D18" s="50" t="s">
        <v>69</v>
      </c>
      <c r="E18" s="49">
        <v>2019</v>
      </c>
      <c r="F18" s="49">
        <v>1338</v>
      </c>
      <c r="G18" s="49"/>
      <c r="H18" s="49">
        <v>1338</v>
      </c>
      <c r="I18" s="49">
        <v>1338</v>
      </c>
      <c r="J18" s="55"/>
      <c r="K18" s="55"/>
      <c r="L18" s="55"/>
      <c r="M18" s="55"/>
      <c r="N18" s="55"/>
      <c r="O18" s="50" t="s">
        <v>69</v>
      </c>
      <c r="P18" s="76" t="s">
        <v>56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54" customHeight="1">
      <c r="A19" s="41">
        <v>11</v>
      </c>
      <c r="B19" s="42" t="s">
        <v>70</v>
      </c>
      <c r="C19" s="41" t="s">
        <v>42</v>
      </c>
      <c r="D19" s="43" t="s">
        <v>71</v>
      </c>
      <c r="E19" s="41" t="s">
        <v>44</v>
      </c>
      <c r="F19" s="44">
        <v>3000</v>
      </c>
      <c r="G19" s="47">
        <v>676</v>
      </c>
      <c r="H19" s="46">
        <v>2324</v>
      </c>
      <c r="I19" s="46">
        <v>2024</v>
      </c>
      <c r="J19" s="55"/>
      <c r="K19" s="55">
        <v>300</v>
      </c>
      <c r="L19" s="55">
        <v>0</v>
      </c>
      <c r="M19" s="55">
        <v>0</v>
      </c>
      <c r="N19" s="55"/>
      <c r="O19" s="43" t="s">
        <v>72</v>
      </c>
      <c r="P19" s="76" t="s">
        <v>56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106.5" customHeight="1">
      <c r="A20" s="41">
        <v>12</v>
      </c>
      <c r="B20" s="51" t="s">
        <v>73</v>
      </c>
      <c r="C20" s="52" t="s">
        <v>42</v>
      </c>
      <c r="D20" s="53" t="s">
        <v>74</v>
      </c>
      <c r="E20" s="52">
        <v>2019</v>
      </c>
      <c r="F20" s="54">
        <v>690</v>
      </c>
      <c r="G20" s="54"/>
      <c r="H20" s="54">
        <v>690</v>
      </c>
      <c r="I20" s="54">
        <v>690</v>
      </c>
      <c r="J20" s="55"/>
      <c r="K20" s="55"/>
      <c r="L20" s="55"/>
      <c r="M20" s="55"/>
      <c r="N20" s="55"/>
      <c r="O20" s="53" t="s">
        <v>74</v>
      </c>
      <c r="P20" s="76" t="s">
        <v>75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52.5" customHeight="1">
      <c r="A21" s="41">
        <v>13</v>
      </c>
      <c r="B21" s="42" t="s">
        <v>76</v>
      </c>
      <c r="C21" s="41" t="s">
        <v>37</v>
      </c>
      <c r="D21" s="43" t="s">
        <v>77</v>
      </c>
      <c r="E21" s="41">
        <v>2019</v>
      </c>
      <c r="F21" s="44">
        <v>1400</v>
      </c>
      <c r="G21" s="47"/>
      <c r="H21" s="46">
        <v>1400</v>
      </c>
      <c r="I21" s="46">
        <v>1400</v>
      </c>
      <c r="J21" s="55"/>
      <c r="K21" s="55"/>
      <c r="L21" s="55"/>
      <c r="M21" s="55"/>
      <c r="N21" s="55"/>
      <c r="O21" s="43" t="s">
        <v>77</v>
      </c>
      <c r="P21" s="76" t="s">
        <v>75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94.5" customHeight="1">
      <c r="A22" s="41">
        <v>14</v>
      </c>
      <c r="B22" s="42" t="s">
        <v>78</v>
      </c>
      <c r="C22" s="41" t="s">
        <v>37</v>
      </c>
      <c r="D22" s="43" t="s">
        <v>79</v>
      </c>
      <c r="E22" s="41">
        <v>2019</v>
      </c>
      <c r="F22" s="44">
        <v>1346</v>
      </c>
      <c r="G22" s="47"/>
      <c r="H22" s="46">
        <v>1346</v>
      </c>
      <c r="I22" s="46">
        <v>1346</v>
      </c>
      <c r="J22" s="55"/>
      <c r="K22" s="55"/>
      <c r="L22" s="55"/>
      <c r="M22" s="55"/>
      <c r="N22" s="55"/>
      <c r="O22" s="43" t="s">
        <v>79</v>
      </c>
      <c r="P22" s="76" t="s">
        <v>80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58.5" customHeight="1">
      <c r="A23" s="41">
        <v>15</v>
      </c>
      <c r="B23" s="42" t="s">
        <v>81</v>
      </c>
      <c r="C23" s="41" t="s">
        <v>37</v>
      </c>
      <c r="D23" s="43" t="s">
        <v>82</v>
      </c>
      <c r="E23" s="41">
        <v>2019</v>
      </c>
      <c r="F23" s="44">
        <v>380</v>
      </c>
      <c r="G23" s="47"/>
      <c r="H23" s="46">
        <v>380</v>
      </c>
      <c r="I23" s="46">
        <v>380</v>
      </c>
      <c r="J23" s="55"/>
      <c r="K23" s="55"/>
      <c r="L23" s="55"/>
      <c r="M23" s="55"/>
      <c r="N23" s="55"/>
      <c r="O23" s="43" t="s">
        <v>82</v>
      </c>
      <c r="P23" s="76" t="s">
        <v>83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69.75" customHeight="1">
      <c r="A24" s="41">
        <v>16</v>
      </c>
      <c r="B24" s="42" t="s">
        <v>84</v>
      </c>
      <c r="C24" s="41" t="s">
        <v>37</v>
      </c>
      <c r="D24" s="43" t="s">
        <v>85</v>
      </c>
      <c r="E24" s="41">
        <v>2019</v>
      </c>
      <c r="F24" s="44">
        <v>400</v>
      </c>
      <c r="G24" s="47"/>
      <c r="H24" s="46">
        <v>400</v>
      </c>
      <c r="I24" s="46">
        <v>400</v>
      </c>
      <c r="J24" s="55"/>
      <c r="K24" s="55"/>
      <c r="L24" s="55"/>
      <c r="M24" s="55"/>
      <c r="N24" s="55"/>
      <c r="O24" s="43" t="s">
        <v>85</v>
      </c>
      <c r="P24" s="76" t="s">
        <v>86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54" customHeight="1">
      <c r="A25" s="41">
        <v>17</v>
      </c>
      <c r="B25" s="42" t="s">
        <v>87</v>
      </c>
      <c r="C25" s="41" t="s">
        <v>37</v>
      </c>
      <c r="D25" s="43" t="s">
        <v>88</v>
      </c>
      <c r="E25" s="41">
        <v>2019</v>
      </c>
      <c r="F25" s="44">
        <v>400</v>
      </c>
      <c r="G25" s="47"/>
      <c r="H25" s="46">
        <v>400</v>
      </c>
      <c r="I25" s="46">
        <v>400</v>
      </c>
      <c r="J25" s="55"/>
      <c r="K25" s="55"/>
      <c r="L25" s="55"/>
      <c r="M25" s="55"/>
      <c r="N25" s="55"/>
      <c r="O25" s="43" t="s">
        <v>88</v>
      </c>
      <c r="P25" s="76" t="s">
        <v>89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75.75" customHeight="1">
      <c r="A26" s="41">
        <v>18</v>
      </c>
      <c r="B26" s="42" t="s">
        <v>90</v>
      </c>
      <c r="C26" s="41" t="s">
        <v>42</v>
      </c>
      <c r="D26" s="43" t="s">
        <v>91</v>
      </c>
      <c r="E26" s="41" t="s">
        <v>44</v>
      </c>
      <c r="F26" s="44">
        <v>1600</v>
      </c>
      <c r="G26" s="47">
        <v>400</v>
      </c>
      <c r="H26" s="46">
        <v>1200</v>
      </c>
      <c r="I26" s="46">
        <v>1200</v>
      </c>
      <c r="J26" s="55"/>
      <c r="K26" s="55"/>
      <c r="L26" s="55"/>
      <c r="M26" s="55"/>
      <c r="N26" s="55"/>
      <c r="O26" s="43" t="s">
        <v>92</v>
      </c>
      <c r="P26" s="76" t="s">
        <v>93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253" ht="25.5" customHeight="1">
      <c r="A27" s="92" t="s">
        <v>94</v>
      </c>
      <c r="B27" s="93"/>
      <c r="C27" s="93"/>
      <c r="D27" s="94"/>
      <c r="E27" s="55"/>
      <c r="F27" s="13">
        <f>SUM(F28:F37)</f>
        <v>32838.57</v>
      </c>
      <c r="G27" s="13">
        <f aca="true" t="shared" si="2" ref="G27:M27">SUM(G28:G37)</f>
        <v>1000</v>
      </c>
      <c r="H27" s="13">
        <f t="shared" si="2"/>
        <v>29839</v>
      </c>
      <c r="I27" s="13">
        <f t="shared" si="2"/>
        <v>12189.5</v>
      </c>
      <c r="J27" s="13"/>
      <c r="K27" s="13">
        <f t="shared" si="2"/>
        <v>15382.6</v>
      </c>
      <c r="L27" s="13">
        <f t="shared" si="2"/>
        <v>12811</v>
      </c>
      <c r="M27" s="13">
        <f t="shared" si="2"/>
        <v>9001</v>
      </c>
      <c r="N27" s="13"/>
      <c r="O27" s="78"/>
      <c r="P27" s="79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</row>
    <row r="28" spans="1:253" ht="108.75" customHeight="1">
      <c r="A28" s="14">
        <v>19</v>
      </c>
      <c r="B28" s="56" t="s">
        <v>95</v>
      </c>
      <c r="C28" s="57" t="s">
        <v>37</v>
      </c>
      <c r="D28" s="56" t="s">
        <v>96</v>
      </c>
      <c r="E28" s="57">
        <v>2019</v>
      </c>
      <c r="F28" s="58">
        <v>723</v>
      </c>
      <c r="G28" s="58"/>
      <c r="H28" s="58">
        <v>723</v>
      </c>
      <c r="I28" s="58">
        <v>349.5</v>
      </c>
      <c r="J28" s="58"/>
      <c r="K28" s="58">
        <v>373</v>
      </c>
      <c r="L28" s="58">
        <v>300</v>
      </c>
      <c r="M28" s="58">
        <v>210</v>
      </c>
      <c r="N28" s="58"/>
      <c r="O28" s="56" t="s">
        <v>96</v>
      </c>
      <c r="P28" s="57" t="s">
        <v>97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</row>
    <row r="29" spans="1:253" ht="93.75" customHeight="1">
      <c r="A29" s="14">
        <v>20</v>
      </c>
      <c r="B29" s="56" t="s">
        <v>98</v>
      </c>
      <c r="C29" s="57" t="s">
        <v>37</v>
      </c>
      <c r="D29" s="56" t="s">
        <v>99</v>
      </c>
      <c r="E29" s="57">
        <v>2019</v>
      </c>
      <c r="F29" s="58">
        <v>3000</v>
      </c>
      <c r="G29" s="58"/>
      <c r="H29" s="58">
        <v>3000</v>
      </c>
      <c r="I29" s="58">
        <v>1710</v>
      </c>
      <c r="J29" s="58"/>
      <c r="K29" s="58">
        <v>1290</v>
      </c>
      <c r="L29" s="58">
        <v>430</v>
      </c>
      <c r="M29" s="58">
        <v>300</v>
      </c>
      <c r="N29" s="58"/>
      <c r="O29" s="56" t="s">
        <v>99</v>
      </c>
      <c r="P29" s="57" t="s">
        <v>97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</row>
    <row r="30" spans="1:30" s="37" customFormat="1" ht="127.5" customHeight="1">
      <c r="A30" s="14">
        <v>21</v>
      </c>
      <c r="B30" s="15" t="s">
        <v>100</v>
      </c>
      <c r="C30" s="14" t="s">
        <v>37</v>
      </c>
      <c r="D30" s="16" t="s">
        <v>101</v>
      </c>
      <c r="E30" s="14">
        <v>2019</v>
      </c>
      <c r="F30" s="17">
        <v>3435</v>
      </c>
      <c r="G30" s="17"/>
      <c r="H30" s="17">
        <v>3435</v>
      </c>
      <c r="I30" s="17">
        <v>1030</v>
      </c>
      <c r="J30" s="17"/>
      <c r="K30" s="17">
        <v>2405</v>
      </c>
      <c r="L30" s="17">
        <v>2405</v>
      </c>
      <c r="M30" s="17">
        <v>1405</v>
      </c>
      <c r="N30" s="17"/>
      <c r="O30" s="16" t="s">
        <v>101</v>
      </c>
      <c r="P30" s="29" t="s">
        <v>97</v>
      </c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135" customHeight="1">
      <c r="A31" s="14">
        <v>22</v>
      </c>
      <c r="B31" s="53" t="s">
        <v>102</v>
      </c>
      <c r="C31" s="14" t="s">
        <v>42</v>
      </c>
      <c r="D31" s="53" t="s">
        <v>103</v>
      </c>
      <c r="E31" s="59" t="s">
        <v>44</v>
      </c>
      <c r="F31" s="60">
        <v>1945.57</v>
      </c>
      <c r="G31" s="60">
        <v>500</v>
      </c>
      <c r="H31" s="60">
        <v>1446</v>
      </c>
      <c r="I31" s="60">
        <v>634</v>
      </c>
      <c r="J31" s="60"/>
      <c r="K31" s="60">
        <v>812</v>
      </c>
      <c r="L31" s="60">
        <v>812</v>
      </c>
      <c r="M31" s="60">
        <v>812</v>
      </c>
      <c r="N31" s="60"/>
      <c r="O31" s="53" t="s">
        <v>104</v>
      </c>
      <c r="P31" s="29" t="s">
        <v>105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57" customHeight="1">
      <c r="A32" s="14">
        <v>23</v>
      </c>
      <c r="B32" s="15" t="s">
        <v>106</v>
      </c>
      <c r="C32" s="14" t="s">
        <v>37</v>
      </c>
      <c r="D32" s="16" t="s">
        <v>107</v>
      </c>
      <c r="E32" s="14">
        <v>2019</v>
      </c>
      <c r="F32" s="17">
        <v>2700</v>
      </c>
      <c r="G32" s="17"/>
      <c r="H32" s="17">
        <v>2700</v>
      </c>
      <c r="I32" s="17">
        <v>1890</v>
      </c>
      <c r="J32" s="17"/>
      <c r="K32" s="17">
        <f>H32-I32</f>
        <v>810</v>
      </c>
      <c r="L32" s="17">
        <v>810</v>
      </c>
      <c r="M32" s="17">
        <v>567</v>
      </c>
      <c r="N32" s="17"/>
      <c r="O32" s="16" t="s">
        <v>107</v>
      </c>
      <c r="P32" s="29" t="s">
        <v>105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84.75" customHeight="1">
      <c r="A33" s="14">
        <v>24</v>
      </c>
      <c r="B33" s="15" t="s">
        <v>108</v>
      </c>
      <c r="C33" s="14" t="s">
        <v>42</v>
      </c>
      <c r="D33" s="16" t="s">
        <v>109</v>
      </c>
      <c r="E33" s="14" t="s">
        <v>44</v>
      </c>
      <c r="F33" s="17">
        <v>12205</v>
      </c>
      <c r="G33" s="17">
        <v>500</v>
      </c>
      <c r="H33" s="17">
        <v>11705</v>
      </c>
      <c r="I33" s="17">
        <v>3976</v>
      </c>
      <c r="J33" s="17"/>
      <c r="K33" s="17">
        <v>5462.6</v>
      </c>
      <c r="L33" s="17">
        <v>3824</v>
      </c>
      <c r="M33" s="17">
        <v>2677</v>
      </c>
      <c r="N33" s="17">
        <v>2266</v>
      </c>
      <c r="O33" s="16" t="s">
        <v>109</v>
      </c>
      <c r="P33" s="29" t="s">
        <v>105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90" customHeight="1">
      <c r="A34" s="14">
        <v>25</v>
      </c>
      <c r="B34" s="61" t="s">
        <v>110</v>
      </c>
      <c r="C34" s="62" t="s">
        <v>37</v>
      </c>
      <c r="D34" s="61" t="s">
        <v>111</v>
      </c>
      <c r="E34" s="63">
        <v>2019</v>
      </c>
      <c r="F34" s="64">
        <v>2600</v>
      </c>
      <c r="G34" s="17"/>
      <c r="H34" s="17">
        <v>2600</v>
      </c>
      <c r="I34" s="17">
        <v>2600</v>
      </c>
      <c r="J34" s="17"/>
      <c r="K34" s="17"/>
      <c r="L34" s="17"/>
      <c r="M34" s="17"/>
      <c r="N34" s="17"/>
      <c r="O34" s="61" t="s">
        <v>111</v>
      </c>
      <c r="P34" s="29" t="s">
        <v>75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4" customFormat="1" ht="90.75" customHeight="1">
      <c r="A35" s="14">
        <v>26</v>
      </c>
      <c r="B35" s="15" t="s">
        <v>112</v>
      </c>
      <c r="C35" s="14" t="s">
        <v>37</v>
      </c>
      <c r="D35" s="16" t="s">
        <v>113</v>
      </c>
      <c r="E35" s="14" t="s">
        <v>55</v>
      </c>
      <c r="F35" s="17">
        <v>4000</v>
      </c>
      <c r="G35" s="17"/>
      <c r="H35" s="17">
        <v>2000</v>
      </c>
      <c r="I35" s="17"/>
      <c r="J35" s="17"/>
      <c r="K35" s="17">
        <v>2000</v>
      </c>
      <c r="L35" s="17">
        <v>2000</v>
      </c>
      <c r="M35" s="17">
        <v>1400</v>
      </c>
      <c r="N35" s="17"/>
      <c r="O35" s="16" t="s">
        <v>113</v>
      </c>
      <c r="P35" s="29" t="s">
        <v>114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s="4" customFormat="1" ht="82.5" customHeight="1">
      <c r="A36" s="14">
        <v>27</v>
      </c>
      <c r="B36" s="15" t="s">
        <v>115</v>
      </c>
      <c r="C36" s="14" t="s">
        <v>37</v>
      </c>
      <c r="D36" s="16" t="s">
        <v>116</v>
      </c>
      <c r="E36" s="14">
        <v>2019</v>
      </c>
      <c r="F36" s="17">
        <v>2000</v>
      </c>
      <c r="G36" s="17"/>
      <c r="H36" s="17">
        <v>2000</v>
      </c>
      <c r="I36" s="17"/>
      <c r="J36" s="17"/>
      <c r="K36" s="17">
        <v>2000</v>
      </c>
      <c r="L36" s="17">
        <v>2000</v>
      </c>
      <c r="M36" s="17">
        <v>1400</v>
      </c>
      <c r="N36" s="17"/>
      <c r="O36" s="16" t="s">
        <v>116</v>
      </c>
      <c r="P36" s="29" t="s">
        <v>114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s="4" customFormat="1" ht="99" customHeight="1">
      <c r="A37" s="14">
        <v>28</v>
      </c>
      <c r="B37" s="15" t="s">
        <v>117</v>
      </c>
      <c r="C37" s="14" t="s">
        <v>37</v>
      </c>
      <c r="D37" s="16" t="s">
        <v>118</v>
      </c>
      <c r="E37" s="14">
        <v>2019</v>
      </c>
      <c r="F37" s="17">
        <v>230</v>
      </c>
      <c r="G37" s="17"/>
      <c r="H37" s="17">
        <v>230</v>
      </c>
      <c r="I37" s="17"/>
      <c r="J37" s="17"/>
      <c r="K37" s="17">
        <v>230</v>
      </c>
      <c r="L37" s="17">
        <v>230</v>
      </c>
      <c r="M37" s="17">
        <v>230</v>
      </c>
      <c r="N37" s="17"/>
      <c r="O37" s="16" t="s">
        <v>118</v>
      </c>
      <c r="P37" s="29" t="s">
        <v>114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253" s="38" customFormat="1" ht="24.75" customHeight="1">
      <c r="A38" s="89" t="s">
        <v>119</v>
      </c>
      <c r="B38" s="90"/>
      <c r="C38" s="90"/>
      <c r="D38" s="91"/>
      <c r="E38" s="65"/>
      <c r="F38" s="66">
        <f>SUM(F39:F48)</f>
        <v>19497</v>
      </c>
      <c r="G38" s="66">
        <f aca="true" t="shared" si="3" ref="G38:M38">SUM(G39:G48)</f>
        <v>2550</v>
      </c>
      <c r="H38" s="66">
        <f t="shared" si="3"/>
        <v>16947</v>
      </c>
      <c r="I38" s="66">
        <f t="shared" si="3"/>
        <v>7512</v>
      </c>
      <c r="J38" s="66"/>
      <c r="K38" s="66">
        <f t="shared" si="3"/>
        <v>9435</v>
      </c>
      <c r="L38" s="66">
        <f t="shared" si="3"/>
        <v>7934</v>
      </c>
      <c r="M38" s="66">
        <f t="shared" si="3"/>
        <v>5527</v>
      </c>
      <c r="N38" s="66"/>
      <c r="O38" s="80"/>
      <c r="P38" s="65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</row>
    <row r="39" spans="1:30" s="39" customFormat="1" ht="87.75" customHeight="1">
      <c r="A39" s="14">
        <v>29</v>
      </c>
      <c r="B39" s="15" t="s">
        <v>120</v>
      </c>
      <c r="C39" s="14" t="s">
        <v>42</v>
      </c>
      <c r="D39" s="16" t="s">
        <v>121</v>
      </c>
      <c r="E39" s="14" t="s">
        <v>44</v>
      </c>
      <c r="F39" s="17">
        <v>1750</v>
      </c>
      <c r="G39" s="17">
        <v>250</v>
      </c>
      <c r="H39" s="17">
        <v>1500</v>
      </c>
      <c r="I39" s="17">
        <v>750</v>
      </c>
      <c r="J39" s="17"/>
      <c r="K39" s="17">
        <v>750</v>
      </c>
      <c r="L39" s="17">
        <v>750</v>
      </c>
      <c r="M39" s="17">
        <v>525</v>
      </c>
      <c r="N39" s="17"/>
      <c r="O39" s="16" t="s">
        <v>122</v>
      </c>
      <c r="P39" s="29" t="s">
        <v>123</v>
      </c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1:30" s="39" customFormat="1" ht="102" customHeight="1">
      <c r="A40" s="14">
        <v>30</v>
      </c>
      <c r="B40" s="15" t="s">
        <v>124</v>
      </c>
      <c r="C40" s="14" t="s">
        <v>37</v>
      </c>
      <c r="D40" s="16" t="s">
        <v>125</v>
      </c>
      <c r="E40" s="14">
        <v>2019</v>
      </c>
      <c r="F40" s="17">
        <v>2905</v>
      </c>
      <c r="G40" s="17"/>
      <c r="H40" s="17">
        <v>2905</v>
      </c>
      <c r="I40" s="17">
        <v>1529</v>
      </c>
      <c r="J40" s="17"/>
      <c r="K40" s="17">
        <v>1376</v>
      </c>
      <c r="L40" s="17">
        <v>1190</v>
      </c>
      <c r="M40" s="17">
        <v>833</v>
      </c>
      <c r="N40" s="17"/>
      <c r="O40" s="16" t="s">
        <v>125</v>
      </c>
      <c r="P40" s="29" t="s">
        <v>123</v>
      </c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30" s="39" customFormat="1" ht="61.5" customHeight="1">
      <c r="A41" s="14">
        <v>31</v>
      </c>
      <c r="B41" s="15" t="s">
        <v>126</v>
      </c>
      <c r="C41" s="14" t="s">
        <v>42</v>
      </c>
      <c r="D41" s="16" t="s">
        <v>127</v>
      </c>
      <c r="E41" s="14">
        <v>2019</v>
      </c>
      <c r="F41" s="17">
        <v>1039</v>
      </c>
      <c r="G41" s="17">
        <v>300</v>
      </c>
      <c r="H41" s="17">
        <v>739</v>
      </c>
      <c r="I41" s="17">
        <v>400</v>
      </c>
      <c r="J41" s="17"/>
      <c r="K41" s="17">
        <v>339</v>
      </c>
      <c r="L41" s="17">
        <v>119</v>
      </c>
      <c r="M41" s="17">
        <v>119</v>
      </c>
      <c r="N41" s="17"/>
      <c r="O41" s="16" t="s">
        <v>127</v>
      </c>
      <c r="P41" s="29" t="s">
        <v>123</v>
      </c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0" s="39" customFormat="1" ht="66" customHeight="1">
      <c r="A42" s="14">
        <v>32</v>
      </c>
      <c r="B42" s="15" t="s">
        <v>128</v>
      </c>
      <c r="C42" s="14" t="s">
        <v>37</v>
      </c>
      <c r="D42" s="16" t="s">
        <v>129</v>
      </c>
      <c r="E42" s="14">
        <v>2019</v>
      </c>
      <c r="F42" s="17">
        <v>1000</v>
      </c>
      <c r="G42" s="17"/>
      <c r="H42" s="17">
        <v>1000</v>
      </c>
      <c r="I42" s="17">
        <v>513</v>
      </c>
      <c r="J42" s="17"/>
      <c r="K42" s="17">
        <v>487</v>
      </c>
      <c r="L42" s="17">
        <v>273</v>
      </c>
      <c r="M42" s="17">
        <v>273</v>
      </c>
      <c r="N42" s="17"/>
      <c r="O42" s="16" t="s">
        <v>129</v>
      </c>
      <c r="P42" s="29" t="s">
        <v>123</v>
      </c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</row>
    <row r="43" spans="1:30" s="39" customFormat="1" ht="51.75" customHeight="1">
      <c r="A43" s="14">
        <v>33</v>
      </c>
      <c r="B43" s="15" t="s">
        <v>130</v>
      </c>
      <c r="C43" s="14" t="s">
        <v>37</v>
      </c>
      <c r="D43" s="16" t="s">
        <v>131</v>
      </c>
      <c r="E43" s="14">
        <v>2019</v>
      </c>
      <c r="F43" s="17">
        <v>1200</v>
      </c>
      <c r="G43" s="17"/>
      <c r="H43" s="17">
        <v>1200</v>
      </c>
      <c r="I43" s="17">
        <v>960</v>
      </c>
      <c r="J43" s="17"/>
      <c r="K43" s="17">
        <v>240</v>
      </c>
      <c r="L43" s="17">
        <v>240</v>
      </c>
      <c r="M43" s="17">
        <v>168</v>
      </c>
      <c r="N43" s="17"/>
      <c r="O43" s="16" t="s">
        <v>131</v>
      </c>
      <c r="P43" s="29" t="s">
        <v>123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</row>
    <row r="44" spans="1:30" s="39" customFormat="1" ht="63" customHeight="1">
      <c r="A44" s="14">
        <v>34</v>
      </c>
      <c r="B44" s="15" t="s">
        <v>132</v>
      </c>
      <c r="C44" s="14" t="s">
        <v>37</v>
      </c>
      <c r="D44" s="16" t="s">
        <v>133</v>
      </c>
      <c r="E44" s="14">
        <v>2019</v>
      </c>
      <c r="F44" s="17">
        <v>650</v>
      </c>
      <c r="G44" s="17"/>
      <c r="H44" s="17">
        <v>650</v>
      </c>
      <c r="I44" s="17">
        <v>560</v>
      </c>
      <c r="J44" s="17"/>
      <c r="K44" s="17">
        <v>90</v>
      </c>
      <c r="L44" s="17">
        <v>90</v>
      </c>
      <c r="M44" s="17">
        <v>90</v>
      </c>
      <c r="N44" s="17"/>
      <c r="O44" s="16" t="s">
        <v>133</v>
      </c>
      <c r="P44" s="29" t="s">
        <v>123</v>
      </c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</row>
    <row r="45" spans="1:30" s="39" customFormat="1" ht="45" customHeight="1">
      <c r="A45" s="14">
        <v>35</v>
      </c>
      <c r="B45" s="15" t="s">
        <v>134</v>
      </c>
      <c r="C45" s="14" t="s">
        <v>42</v>
      </c>
      <c r="D45" s="67" t="s">
        <v>135</v>
      </c>
      <c r="E45" s="14" t="s">
        <v>44</v>
      </c>
      <c r="F45" s="17">
        <v>5800</v>
      </c>
      <c r="G45" s="17">
        <v>1000</v>
      </c>
      <c r="H45" s="17">
        <v>4800</v>
      </c>
      <c r="I45" s="17"/>
      <c r="J45" s="17"/>
      <c r="K45" s="17">
        <v>4800</v>
      </c>
      <c r="L45" s="17">
        <v>3919</v>
      </c>
      <c r="M45" s="17">
        <v>2743</v>
      </c>
      <c r="N45" s="17"/>
      <c r="O45" s="67" t="s">
        <v>135</v>
      </c>
      <c r="P45" s="29" t="s">
        <v>123</v>
      </c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</row>
    <row r="46" spans="1:30" s="39" customFormat="1" ht="81.75" customHeight="1">
      <c r="A46" s="14">
        <v>36</v>
      </c>
      <c r="B46" s="15" t="s">
        <v>136</v>
      </c>
      <c r="C46" s="14" t="s">
        <v>37</v>
      </c>
      <c r="D46" s="16" t="s">
        <v>137</v>
      </c>
      <c r="E46" s="14">
        <v>2019</v>
      </c>
      <c r="F46" s="17">
        <v>500</v>
      </c>
      <c r="G46" s="17"/>
      <c r="H46" s="17">
        <v>500</v>
      </c>
      <c r="I46" s="17">
        <v>500</v>
      </c>
      <c r="J46" s="17"/>
      <c r="K46" s="17"/>
      <c r="L46" s="17"/>
      <c r="M46" s="17"/>
      <c r="N46" s="17"/>
      <c r="O46" s="16" t="s">
        <v>138</v>
      </c>
      <c r="P46" s="29" t="s">
        <v>139</v>
      </c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1:30" s="39" customFormat="1" ht="36.75" customHeight="1">
      <c r="A47" s="14">
        <v>37</v>
      </c>
      <c r="B47" s="15" t="s">
        <v>140</v>
      </c>
      <c r="C47" s="14" t="s">
        <v>42</v>
      </c>
      <c r="D47" s="16" t="s">
        <v>141</v>
      </c>
      <c r="E47" s="14" t="s">
        <v>44</v>
      </c>
      <c r="F47" s="17">
        <v>3703</v>
      </c>
      <c r="G47" s="17">
        <v>1000</v>
      </c>
      <c r="H47" s="17">
        <v>2703</v>
      </c>
      <c r="I47" s="17">
        <v>1730</v>
      </c>
      <c r="J47" s="17"/>
      <c r="K47" s="17">
        <v>973</v>
      </c>
      <c r="L47" s="17">
        <v>973</v>
      </c>
      <c r="M47" s="17">
        <v>681</v>
      </c>
      <c r="N47" s="17"/>
      <c r="O47" s="16" t="s">
        <v>141</v>
      </c>
      <c r="P47" s="29" t="s">
        <v>139</v>
      </c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s="39" customFormat="1" ht="60" customHeight="1">
      <c r="A48" s="14">
        <v>38</v>
      </c>
      <c r="B48" s="68" t="s">
        <v>142</v>
      </c>
      <c r="C48" s="14" t="s">
        <v>37</v>
      </c>
      <c r="D48" s="69" t="s">
        <v>143</v>
      </c>
      <c r="E48" s="14">
        <v>2019</v>
      </c>
      <c r="F48" s="17">
        <v>950</v>
      </c>
      <c r="G48" s="17"/>
      <c r="H48" s="17">
        <v>950</v>
      </c>
      <c r="I48" s="17">
        <v>570</v>
      </c>
      <c r="J48" s="17"/>
      <c r="K48" s="17">
        <v>380</v>
      </c>
      <c r="L48" s="17">
        <v>380</v>
      </c>
      <c r="M48" s="17">
        <v>95</v>
      </c>
      <c r="N48" s="17"/>
      <c r="O48" s="69" t="s">
        <v>143</v>
      </c>
      <c r="P48" s="29" t="s">
        <v>144</v>
      </c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16" s="39" customFormat="1" ht="11.25">
      <c r="A49" s="70"/>
      <c r="B49" s="71"/>
      <c r="C49" s="70"/>
      <c r="D49" s="71"/>
      <c r="E49" s="72"/>
      <c r="F49" s="73"/>
      <c r="G49" s="73"/>
      <c r="H49" s="73"/>
      <c r="I49" s="73"/>
      <c r="J49" s="73"/>
      <c r="K49" s="73"/>
      <c r="L49" s="73"/>
      <c r="M49" s="73"/>
      <c r="N49" s="73"/>
      <c r="O49" s="70"/>
      <c r="P49" s="70"/>
    </row>
    <row r="50" spans="1:16" s="39" customFormat="1" ht="11.25">
      <c r="A50" s="70"/>
      <c r="B50" s="71"/>
      <c r="C50" s="70"/>
      <c r="D50" s="71"/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0"/>
      <c r="P50" s="70"/>
    </row>
    <row r="51" spans="1:16" s="39" customFormat="1" ht="11.25">
      <c r="A51" s="70"/>
      <c r="B51" s="71"/>
      <c r="C51" s="70"/>
      <c r="D51" s="71"/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70"/>
      <c r="P51" s="70"/>
    </row>
    <row r="52" spans="1:16" s="39" customFormat="1" ht="11.25">
      <c r="A52" s="70"/>
      <c r="B52" s="71"/>
      <c r="C52" s="70"/>
      <c r="D52" s="71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0"/>
      <c r="P52" s="70"/>
    </row>
    <row r="53" spans="1:16" s="39" customFormat="1" ht="11.25">
      <c r="A53" s="70"/>
      <c r="B53" s="71"/>
      <c r="C53" s="70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0"/>
      <c r="P53" s="70"/>
    </row>
    <row r="54" spans="1:16" s="39" customFormat="1" ht="11.25">
      <c r="A54" s="70"/>
      <c r="B54" s="71"/>
      <c r="C54" s="70"/>
      <c r="D54" s="71"/>
      <c r="E54" s="72"/>
      <c r="F54" s="73"/>
      <c r="G54" s="73"/>
      <c r="H54" s="73"/>
      <c r="I54" s="73"/>
      <c r="J54" s="73"/>
      <c r="K54" s="73"/>
      <c r="L54" s="73"/>
      <c r="M54" s="73"/>
      <c r="N54" s="73"/>
      <c r="O54" s="70"/>
      <c r="P54" s="70"/>
    </row>
    <row r="55" spans="1:16" s="39" customFormat="1" ht="11.25">
      <c r="A55" s="70"/>
      <c r="B55" s="71"/>
      <c r="C55" s="70"/>
      <c r="D55" s="71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0"/>
      <c r="P55" s="70"/>
    </row>
    <row r="56" spans="1:16" s="39" customFormat="1" ht="11.25">
      <c r="A56" s="70"/>
      <c r="B56" s="71"/>
      <c r="C56" s="70"/>
      <c r="D56" s="71"/>
      <c r="E56" s="72"/>
      <c r="F56" s="73"/>
      <c r="G56" s="73"/>
      <c r="H56" s="73"/>
      <c r="I56" s="73"/>
      <c r="J56" s="73"/>
      <c r="K56" s="73"/>
      <c r="L56" s="73"/>
      <c r="M56" s="73"/>
      <c r="N56" s="73"/>
      <c r="O56" s="70"/>
      <c r="P56" s="70"/>
    </row>
    <row r="57" spans="1:16" s="39" customFormat="1" ht="11.25">
      <c r="A57" s="70"/>
      <c r="B57" s="71"/>
      <c r="C57" s="70"/>
      <c r="D57" s="71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70"/>
      <c r="P57" s="70"/>
    </row>
    <row r="58" spans="1:16" s="39" customFormat="1" ht="11.25">
      <c r="A58" s="70"/>
      <c r="B58" s="71"/>
      <c r="C58" s="70"/>
      <c r="D58" s="71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0"/>
      <c r="P58" s="70"/>
    </row>
    <row r="59" spans="1:16" s="39" customFormat="1" ht="11.25">
      <c r="A59" s="70"/>
      <c r="B59" s="71"/>
      <c r="C59" s="70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0"/>
      <c r="P59" s="70"/>
    </row>
    <row r="60" spans="1:16" s="39" customFormat="1" ht="11.25">
      <c r="A60" s="70"/>
      <c r="B60" s="71"/>
      <c r="C60" s="70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0"/>
      <c r="P60" s="70"/>
    </row>
    <row r="61" spans="1:16" s="39" customFormat="1" ht="11.25">
      <c r="A61" s="70"/>
      <c r="B61" s="71"/>
      <c r="C61" s="70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0"/>
      <c r="P61" s="70"/>
    </row>
    <row r="62" spans="1:16" s="39" customFormat="1" ht="11.25">
      <c r="A62" s="70"/>
      <c r="B62" s="71"/>
      <c r="C62" s="70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0"/>
      <c r="P62" s="70"/>
    </row>
    <row r="63" spans="1:16" s="39" customFormat="1" ht="11.25">
      <c r="A63" s="70"/>
      <c r="B63" s="71"/>
      <c r="C63" s="70"/>
      <c r="D63" s="71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0"/>
      <c r="P63" s="70"/>
    </row>
    <row r="64" spans="1:16" s="39" customFormat="1" ht="11.25">
      <c r="A64" s="70"/>
      <c r="B64" s="71"/>
      <c r="C64" s="70"/>
      <c r="D64" s="71"/>
      <c r="E64" s="72"/>
      <c r="F64" s="73"/>
      <c r="G64" s="73"/>
      <c r="H64" s="73"/>
      <c r="I64" s="73"/>
      <c r="J64" s="73"/>
      <c r="K64" s="73"/>
      <c r="L64" s="73"/>
      <c r="M64" s="73"/>
      <c r="N64" s="73"/>
      <c r="O64" s="70"/>
      <c r="P64" s="70"/>
    </row>
    <row r="65" spans="1:16" s="39" customFormat="1" ht="11.25">
      <c r="A65" s="70"/>
      <c r="B65" s="71"/>
      <c r="C65" s="70"/>
      <c r="D65" s="71"/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0"/>
      <c r="P65" s="70"/>
    </row>
    <row r="66" spans="1:16" s="39" customFormat="1" ht="11.25">
      <c r="A66" s="70"/>
      <c r="B66" s="71"/>
      <c r="C66" s="70"/>
      <c r="D66" s="71"/>
      <c r="E66" s="72"/>
      <c r="F66" s="73"/>
      <c r="G66" s="73"/>
      <c r="H66" s="73"/>
      <c r="I66" s="73"/>
      <c r="J66" s="73"/>
      <c r="K66" s="73"/>
      <c r="L66" s="73"/>
      <c r="M66" s="73"/>
      <c r="N66" s="73"/>
      <c r="O66" s="70"/>
      <c r="P66" s="70"/>
    </row>
    <row r="67" spans="1:16" s="39" customFormat="1" ht="11.25">
      <c r="A67" s="70"/>
      <c r="B67" s="71"/>
      <c r="C67" s="70"/>
      <c r="D67" s="71"/>
      <c r="E67" s="72"/>
      <c r="F67" s="73"/>
      <c r="G67" s="73"/>
      <c r="H67" s="73"/>
      <c r="I67" s="73"/>
      <c r="J67" s="73"/>
      <c r="K67" s="73"/>
      <c r="L67" s="73"/>
      <c r="M67" s="73"/>
      <c r="N67" s="73"/>
      <c r="O67" s="70"/>
      <c r="P67" s="70"/>
    </row>
    <row r="68" spans="1:16" s="39" customFormat="1" ht="11.25">
      <c r="A68" s="70"/>
      <c r="B68" s="71"/>
      <c r="C68" s="70"/>
      <c r="D68" s="71"/>
      <c r="E68" s="72"/>
      <c r="F68" s="73"/>
      <c r="G68" s="73"/>
      <c r="H68" s="73"/>
      <c r="I68" s="73"/>
      <c r="J68" s="73"/>
      <c r="K68" s="73"/>
      <c r="L68" s="73"/>
      <c r="M68" s="73"/>
      <c r="N68" s="73"/>
      <c r="O68" s="70"/>
      <c r="P68" s="70"/>
    </row>
    <row r="69" spans="1:16" s="39" customFormat="1" ht="11.25">
      <c r="A69" s="70"/>
      <c r="B69" s="71"/>
      <c r="C69" s="70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0"/>
      <c r="P69" s="70"/>
    </row>
    <row r="70" spans="1:16" s="39" customFormat="1" ht="11.25">
      <c r="A70" s="70"/>
      <c r="B70" s="71"/>
      <c r="C70" s="70"/>
      <c r="D70" s="71"/>
      <c r="E70" s="72"/>
      <c r="F70" s="73"/>
      <c r="G70" s="73"/>
      <c r="H70" s="73"/>
      <c r="I70" s="73"/>
      <c r="J70" s="73"/>
      <c r="K70" s="73"/>
      <c r="L70" s="73"/>
      <c r="M70" s="73"/>
      <c r="N70" s="73"/>
      <c r="O70" s="70"/>
      <c r="P70" s="70"/>
    </row>
    <row r="71" spans="1:16" ht="13.5">
      <c r="A71" s="70"/>
      <c r="B71" s="71"/>
      <c r="C71" s="70"/>
      <c r="D71" s="71"/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0"/>
      <c r="P71" s="70"/>
    </row>
    <row r="72" spans="1:16" ht="13.5">
      <c r="A72" s="70"/>
      <c r="B72" s="71"/>
      <c r="C72" s="70"/>
      <c r="D72" s="71"/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0"/>
      <c r="P72" s="70"/>
    </row>
    <row r="73" spans="1:16" ht="13.5">
      <c r="A73" s="70"/>
      <c r="B73" s="71"/>
      <c r="C73" s="70"/>
      <c r="D73" s="71"/>
      <c r="E73" s="72"/>
      <c r="F73" s="73"/>
      <c r="G73" s="73"/>
      <c r="H73" s="73"/>
      <c r="I73" s="73"/>
      <c r="J73" s="73"/>
      <c r="K73" s="73"/>
      <c r="L73" s="73"/>
      <c r="M73" s="73"/>
      <c r="N73" s="73"/>
      <c r="O73" s="70"/>
      <c r="P73" s="70"/>
    </row>
    <row r="74" spans="1:16" ht="13.5">
      <c r="A74" s="70"/>
      <c r="B74" s="71"/>
      <c r="C74" s="70"/>
      <c r="D74" s="71"/>
      <c r="E74" s="72"/>
      <c r="F74" s="73"/>
      <c r="G74" s="73"/>
      <c r="H74" s="73"/>
      <c r="I74" s="73"/>
      <c r="J74" s="73"/>
      <c r="K74" s="73"/>
      <c r="L74" s="73"/>
      <c r="M74" s="73"/>
      <c r="N74" s="73"/>
      <c r="O74" s="70"/>
      <c r="P74" s="70"/>
    </row>
    <row r="75" spans="1:16" ht="13.5">
      <c r="A75" s="70"/>
      <c r="B75" s="71"/>
      <c r="C75" s="70"/>
      <c r="D75" s="71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0"/>
      <c r="P75" s="70"/>
    </row>
    <row r="76" spans="1:16" ht="13.5">
      <c r="A76" s="70"/>
      <c r="B76" s="71"/>
      <c r="C76" s="70"/>
      <c r="D76" s="71"/>
      <c r="E76" s="72"/>
      <c r="F76" s="73"/>
      <c r="G76" s="73"/>
      <c r="H76" s="73"/>
      <c r="I76" s="73"/>
      <c r="J76" s="73"/>
      <c r="K76" s="73"/>
      <c r="L76" s="73"/>
      <c r="M76" s="73"/>
      <c r="N76" s="73"/>
      <c r="O76" s="70"/>
      <c r="P76" s="70"/>
    </row>
    <row r="77" spans="1:16" ht="13.5">
      <c r="A77" s="70"/>
      <c r="B77" s="71"/>
      <c r="C77" s="70"/>
      <c r="D77" s="71"/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0"/>
      <c r="P77" s="70"/>
    </row>
    <row r="78" spans="1:16" ht="13.5">
      <c r="A78" s="70"/>
      <c r="B78" s="71"/>
      <c r="C78" s="70"/>
      <c r="D78" s="71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0"/>
      <c r="P78" s="70"/>
    </row>
    <row r="79" spans="1:16" ht="13.5">
      <c r="A79" s="70"/>
      <c r="B79" s="71"/>
      <c r="C79" s="70"/>
      <c r="D79" s="71"/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0"/>
      <c r="P79" s="70"/>
    </row>
  </sheetData>
  <sheetProtection/>
  <mergeCells count="37">
    <mergeCell ref="V5:V6"/>
    <mergeCell ref="W5:W6"/>
    <mergeCell ref="X5:X6"/>
    <mergeCell ref="Y4:Y6"/>
    <mergeCell ref="R5:R6"/>
    <mergeCell ref="S5:S6"/>
    <mergeCell ref="T5:T6"/>
    <mergeCell ref="U5:U6"/>
    <mergeCell ref="N5:N6"/>
    <mergeCell ref="O5:O6"/>
    <mergeCell ref="P4:P6"/>
    <mergeCell ref="Q5:Q6"/>
    <mergeCell ref="A38:D38"/>
    <mergeCell ref="A4:A6"/>
    <mergeCell ref="B4:B6"/>
    <mergeCell ref="C4:C6"/>
    <mergeCell ref="D4:D6"/>
    <mergeCell ref="K5:M5"/>
    <mergeCell ref="A7:E7"/>
    <mergeCell ref="A8:D8"/>
    <mergeCell ref="A27:D27"/>
    <mergeCell ref="E4:E6"/>
    <mergeCell ref="F4:F6"/>
    <mergeCell ref="G4:G6"/>
    <mergeCell ref="H5:H6"/>
    <mergeCell ref="I5:I6"/>
    <mergeCell ref="J5:J6"/>
    <mergeCell ref="A1:B1"/>
    <mergeCell ref="A2:AD2"/>
    <mergeCell ref="H4:O4"/>
    <mergeCell ref="Q4:X4"/>
    <mergeCell ref="AB4:AC4"/>
    <mergeCell ref="Z4:Z6"/>
    <mergeCell ref="AA4:AA6"/>
    <mergeCell ref="AB5:AB6"/>
    <mergeCell ref="AC5:AC6"/>
    <mergeCell ref="AD4:AD6"/>
  </mergeCells>
  <printOptions horizontalCentered="1"/>
  <pageMargins left="0.4724409448818898" right="0.4724409448818898" top="0.984251968503937" bottom="0.984251968503937" header="0.31496062992125984" footer="0.9055118110236221"/>
  <pageSetup horizontalDpi="600" verticalDpi="600" orientation="landscape" paperSize="8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13"/>
  <sheetViews>
    <sheetView zoomScaleSheetLayoutView="100" workbookViewId="0" topLeftCell="F1">
      <selection activeCell="V7" sqref="V7"/>
    </sheetView>
  </sheetViews>
  <sheetFormatPr defaultColWidth="9.00390625" defaultRowHeight="14.25"/>
  <cols>
    <col min="1" max="1" width="4.625" style="0" customWidth="1"/>
    <col min="2" max="2" width="20.125" style="0" customWidth="1"/>
    <col min="3" max="3" width="4.375" style="0" customWidth="1"/>
    <col min="4" max="4" width="28.25390625" style="0" customWidth="1"/>
    <col min="5" max="5" width="6.625" style="0" customWidth="1"/>
    <col min="7" max="7" width="6.625" style="0" customWidth="1"/>
    <col min="8" max="8" width="6.50390625" style="0" customWidth="1"/>
    <col min="9" max="9" width="8.00390625" style="0" customWidth="1"/>
    <col min="10" max="10" width="6.375" style="0" customWidth="1"/>
    <col min="11" max="11" width="8.375" style="0" customWidth="1"/>
    <col min="12" max="12" width="7.375" style="0" customWidth="1"/>
    <col min="13" max="13" width="26.625" style="0" customWidth="1"/>
    <col min="14" max="14" width="7.875" style="0" customWidth="1"/>
  </cols>
  <sheetData>
    <row r="1" spans="1:14" s="1" customFormat="1" ht="13.5" customHeight="1">
      <c r="A1" s="5" t="s">
        <v>145</v>
      </c>
      <c r="B1" s="6"/>
      <c r="C1" s="5"/>
      <c r="D1" s="6"/>
      <c r="E1" s="7"/>
      <c r="F1" s="8"/>
      <c r="G1" s="8"/>
      <c r="H1" s="8"/>
      <c r="I1" s="8"/>
      <c r="J1" s="8"/>
      <c r="K1" s="8"/>
      <c r="L1" s="8"/>
      <c r="M1" s="5"/>
      <c r="N1" s="5"/>
    </row>
    <row r="2" spans="1:28" s="1" customFormat="1" ht="33.75" customHeight="1">
      <c r="A2" s="83" t="s">
        <v>146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14" s="1" customFormat="1" ht="24" customHeight="1">
      <c r="A3" s="9"/>
      <c r="B3" s="10"/>
      <c r="C3" s="9"/>
      <c r="D3" s="10"/>
      <c r="E3" s="9"/>
      <c r="F3" s="11"/>
      <c r="G3" s="11"/>
      <c r="H3" s="11"/>
      <c r="I3" s="11"/>
      <c r="J3" s="11"/>
      <c r="K3" s="24"/>
      <c r="L3" s="24"/>
      <c r="M3" s="25"/>
      <c r="N3" s="26"/>
    </row>
    <row r="4" spans="1:250" s="2" customFormat="1" ht="27" customHeight="1">
      <c r="A4" s="85" t="s">
        <v>0</v>
      </c>
      <c r="B4" s="85" t="s">
        <v>1</v>
      </c>
      <c r="C4" s="85" t="s">
        <v>2</v>
      </c>
      <c r="D4" s="85" t="s">
        <v>3</v>
      </c>
      <c r="E4" s="85" t="s">
        <v>4</v>
      </c>
      <c r="F4" s="84" t="s">
        <v>5</v>
      </c>
      <c r="G4" s="84" t="s">
        <v>6</v>
      </c>
      <c r="H4" s="84" t="s">
        <v>7</v>
      </c>
      <c r="I4" s="84"/>
      <c r="J4" s="84"/>
      <c r="K4" s="84"/>
      <c r="L4" s="84"/>
      <c r="M4" s="85"/>
      <c r="N4" s="85" t="s">
        <v>8</v>
      </c>
      <c r="O4" s="85" t="s">
        <v>9</v>
      </c>
      <c r="P4" s="85"/>
      <c r="Q4" s="85"/>
      <c r="R4" s="85"/>
      <c r="S4" s="85"/>
      <c r="T4" s="85"/>
      <c r="U4" s="85"/>
      <c r="V4" s="85"/>
      <c r="W4" s="95" t="s">
        <v>10</v>
      </c>
      <c r="X4" s="85" t="s">
        <v>11</v>
      </c>
      <c r="Y4" s="85" t="s">
        <v>12</v>
      </c>
      <c r="Z4" s="86" t="s">
        <v>13</v>
      </c>
      <c r="AA4" s="86"/>
      <c r="AB4" s="86" t="s">
        <v>14</v>
      </c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</row>
    <row r="5" spans="1:250" s="2" customFormat="1" ht="45" customHeight="1">
      <c r="A5" s="85"/>
      <c r="B5" s="85"/>
      <c r="C5" s="85"/>
      <c r="D5" s="85"/>
      <c r="E5" s="85"/>
      <c r="F5" s="84"/>
      <c r="G5" s="84"/>
      <c r="H5" s="13" t="s">
        <v>15</v>
      </c>
      <c r="I5" s="13" t="s">
        <v>16</v>
      </c>
      <c r="J5" s="13" t="s">
        <v>17</v>
      </c>
      <c r="K5" s="13" t="s">
        <v>147</v>
      </c>
      <c r="L5" s="13" t="s">
        <v>19</v>
      </c>
      <c r="M5" s="12" t="s">
        <v>20</v>
      </c>
      <c r="N5" s="85"/>
      <c r="O5" s="27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95"/>
      <c r="X5" s="85"/>
      <c r="Y5" s="85"/>
      <c r="Z5" s="34" t="s">
        <v>29</v>
      </c>
      <c r="AA5" s="34" t="s">
        <v>30</v>
      </c>
      <c r="AB5" s="86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</row>
    <row r="6" spans="1:250" s="2" customFormat="1" ht="30" customHeight="1">
      <c r="A6" s="96" t="s">
        <v>148</v>
      </c>
      <c r="B6" s="97"/>
      <c r="C6" s="97"/>
      <c r="D6" s="98"/>
      <c r="E6" s="12"/>
      <c r="F6" s="13">
        <f>SUM(F7:F13)</f>
        <v>58553</v>
      </c>
      <c r="G6" s="13"/>
      <c r="H6" s="13">
        <f>SUM(H7:H13)</f>
        <v>58553</v>
      </c>
      <c r="I6" s="13">
        <f>SUM(I7:I13)</f>
        <v>7006</v>
      </c>
      <c r="J6" s="13"/>
      <c r="K6" s="13"/>
      <c r="L6" s="13">
        <f>SUM(L7:L13)</f>
        <v>51547</v>
      </c>
      <c r="M6" s="12"/>
      <c r="N6" s="12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</row>
    <row r="7" spans="1:250" s="2" customFormat="1" ht="67.5" customHeight="1">
      <c r="A7" s="14">
        <v>1</v>
      </c>
      <c r="B7" s="15" t="s">
        <v>149</v>
      </c>
      <c r="C7" s="14" t="s">
        <v>37</v>
      </c>
      <c r="D7" s="16" t="s">
        <v>150</v>
      </c>
      <c r="E7" s="14">
        <v>2019</v>
      </c>
      <c r="F7" s="17">
        <v>2581</v>
      </c>
      <c r="G7" s="17"/>
      <c r="H7" s="17">
        <v>2581</v>
      </c>
      <c r="I7" s="17">
        <v>2220</v>
      </c>
      <c r="J7" s="17"/>
      <c r="K7" s="17"/>
      <c r="L7" s="17">
        <v>361</v>
      </c>
      <c r="M7" s="16" t="s">
        <v>150</v>
      </c>
      <c r="N7" s="29" t="s">
        <v>151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</row>
    <row r="8" spans="1:250" s="2" customFormat="1" ht="67.5" customHeight="1">
      <c r="A8" s="14">
        <v>2</v>
      </c>
      <c r="B8" s="18" t="s">
        <v>152</v>
      </c>
      <c r="C8" s="14" t="s">
        <v>37</v>
      </c>
      <c r="D8" s="18" t="s">
        <v>153</v>
      </c>
      <c r="E8" s="14">
        <v>2019</v>
      </c>
      <c r="F8" s="19">
        <v>9863</v>
      </c>
      <c r="G8" s="17"/>
      <c r="H8" s="19">
        <v>9863</v>
      </c>
      <c r="I8" s="17"/>
      <c r="J8" s="17"/>
      <c r="K8" s="17"/>
      <c r="L8" s="19">
        <v>9863</v>
      </c>
      <c r="M8" s="18" t="s">
        <v>153</v>
      </c>
      <c r="N8" s="29" t="s">
        <v>151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</row>
    <row r="9" spans="1:28" s="3" customFormat="1" ht="72.75" customHeight="1">
      <c r="A9" s="14">
        <v>3</v>
      </c>
      <c r="B9" s="18" t="s">
        <v>154</v>
      </c>
      <c r="C9" s="14" t="s">
        <v>37</v>
      </c>
      <c r="D9" s="18" t="s">
        <v>155</v>
      </c>
      <c r="E9" s="14">
        <v>2019</v>
      </c>
      <c r="F9" s="19">
        <v>1262</v>
      </c>
      <c r="G9" s="17"/>
      <c r="H9" s="19">
        <v>1262</v>
      </c>
      <c r="I9" s="17"/>
      <c r="J9" s="17"/>
      <c r="K9" s="17"/>
      <c r="L9" s="19">
        <v>1262</v>
      </c>
      <c r="M9" s="18" t="s">
        <v>156</v>
      </c>
      <c r="N9" s="29" t="s">
        <v>151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4" customFormat="1" ht="84" customHeight="1">
      <c r="A10" s="14">
        <v>4</v>
      </c>
      <c r="B10" s="15" t="s">
        <v>157</v>
      </c>
      <c r="C10" s="14" t="s">
        <v>37</v>
      </c>
      <c r="D10" s="16" t="s">
        <v>158</v>
      </c>
      <c r="E10" s="14">
        <v>2019</v>
      </c>
      <c r="F10" s="17">
        <v>4786</v>
      </c>
      <c r="G10" s="17"/>
      <c r="H10" s="17">
        <v>4786</v>
      </c>
      <c r="I10" s="17">
        <v>4786</v>
      </c>
      <c r="J10" s="17"/>
      <c r="K10" s="17"/>
      <c r="L10" s="17"/>
      <c r="M10" s="16" t="s">
        <v>158</v>
      </c>
      <c r="N10" s="29" t="s">
        <v>159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48" s="1" customFormat="1" ht="84" customHeight="1">
      <c r="A11" s="14">
        <v>5</v>
      </c>
      <c r="B11" s="20" t="s">
        <v>160</v>
      </c>
      <c r="C11" s="14" t="s">
        <v>37</v>
      </c>
      <c r="D11" s="20" t="s">
        <v>161</v>
      </c>
      <c r="E11" s="21">
        <v>2019</v>
      </c>
      <c r="F11" s="22">
        <v>12000</v>
      </c>
      <c r="G11" s="17"/>
      <c r="H11" s="22">
        <v>12000</v>
      </c>
      <c r="I11" s="17"/>
      <c r="J11" s="17"/>
      <c r="K11" s="17"/>
      <c r="L11" s="22">
        <v>12000</v>
      </c>
      <c r="M11" s="20" t="s">
        <v>161</v>
      </c>
      <c r="N11" s="29" t="s">
        <v>162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</row>
    <row r="12" spans="1:248" s="1" customFormat="1" ht="84" customHeight="1">
      <c r="A12" s="14">
        <v>6</v>
      </c>
      <c r="B12" s="20" t="s">
        <v>163</v>
      </c>
      <c r="C12" s="14" t="s">
        <v>37</v>
      </c>
      <c r="D12" s="16" t="s">
        <v>164</v>
      </c>
      <c r="E12" s="23" t="s">
        <v>165</v>
      </c>
      <c r="F12" s="17">
        <v>25000</v>
      </c>
      <c r="G12" s="17"/>
      <c r="H12" s="17">
        <v>25000</v>
      </c>
      <c r="I12" s="17"/>
      <c r="J12" s="17"/>
      <c r="K12" s="17"/>
      <c r="L12" s="17">
        <v>25000</v>
      </c>
      <c r="M12" s="15" t="s">
        <v>166</v>
      </c>
      <c r="N12" s="29" t="s">
        <v>162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</row>
    <row r="13" spans="1:28" s="1" customFormat="1" ht="84" customHeight="1">
      <c r="A13" s="14">
        <v>7</v>
      </c>
      <c r="B13" s="15" t="s">
        <v>167</v>
      </c>
      <c r="C13" s="14" t="s">
        <v>37</v>
      </c>
      <c r="D13" s="16" t="s">
        <v>168</v>
      </c>
      <c r="E13" s="14">
        <v>2019</v>
      </c>
      <c r="F13" s="17">
        <v>3061</v>
      </c>
      <c r="G13" s="17"/>
      <c r="H13" s="17">
        <v>3061</v>
      </c>
      <c r="I13" s="17"/>
      <c r="J13" s="17"/>
      <c r="K13" s="17"/>
      <c r="L13" s="17">
        <v>3061</v>
      </c>
      <c r="M13" s="16" t="s">
        <v>168</v>
      </c>
      <c r="N13" s="29" t="s">
        <v>162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</sheetData>
  <sheetProtection/>
  <mergeCells count="17">
    <mergeCell ref="Y4:Y5"/>
    <mergeCell ref="AB4:AB5"/>
    <mergeCell ref="A6:D6"/>
    <mergeCell ref="A4:A5"/>
    <mergeCell ref="B4:B5"/>
    <mergeCell ref="C4:C5"/>
    <mergeCell ref="D4:D5"/>
    <mergeCell ref="A2:AB2"/>
    <mergeCell ref="H4:M4"/>
    <mergeCell ref="O4:V4"/>
    <mergeCell ref="Z4:AA4"/>
    <mergeCell ref="E4:E5"/>
    <mergeCell ref="F4:F5"/>
    <mergeCell ref="G4:G5"/>
    <mergeCell ref="N4:N5"/>
    <mergeCell ref="W4:W5"/>
    <mergeCell ref="X4:X5"/>
  </mergeCells>
  <printOptions/>
  <pageMargins left="0.75" right="0.75" top="1" bottom="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2019-01-10T10:42:15Z</cp:lastPrinted>
  <dcterms:created xsi:type="dcterms:W3CDTF">2018-09-12T01:10:56Z</dcterms:created>
  <dcterms:modified xsi:type="dcterms:W3CDTF">2019-01-10T10:42:17Z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