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782" firstSheet="7" activeTab="11"/>
  </bookViews>
  <sheets>
    <sheet name="三公经费公开表2016.9" sheetId="1" r:id="rId1"/>
    <sheet name="三公经费公开表2016.12" sheetId="2" r:id="rId2"/>
    <sheet name="三公经费公开表2017.3" sheetId="3" r:id="rId3"/>
    <sheet name="三公经费公开表2017.6" sheetId="4" r:id="rId4"/>
    <sheet name="三公经费公开表2018.3" sheetId="5" r:id="rId5"/>
    <sheet name="三公经费公开表2018.6" sheetId="6" r:id="rId6"/>
    <sheet name="三公经费公开表2018.9" sheetId="7" r:id="rId7"/>
    <sheet name="三公经费公开表2018.12" sheetId="8" r:id="rId8"/>
    <sheet name="三公经费公开表2019.3" sheetId="9" r:id="rId9"/>
    <sheet name="三公经费公开表2019.6" sheetId="10" r:id="rId10"/>
    <sheet name="三公经费公开表2019.9" sheetId="11" r:id="rId11"/>
    <sheet name="三公经费公开表2019.12" sheetId="12" r:id="rId12"/>
  </sheets>
  <definedNames/>
  <calcPr fullCalcOnLoad="1"/>
</workbook>
</file>

<file path=xl/sharedStrings.xml><?xml version="1.0" encoding="utf-8"?>
<sst xmlns="http://schemas.openxmlformats.org/spreadsheetml/2006/main" count="324" uniqueCount="67">
  <si>
    <t>平罗县2016年第三季度党政机关“三公”经费公开情况表</t>
  </si>
  <si>
    <t>填报单位（签章）：平罗县农村综合改革服务中心</t>
  </si>
  <si>
    <t>2016 年 9 月 30 日</t>
  </si>
  <si>
    <t>单位：万元</t>
  </si>
  <si>
    <t>序号</t>
  </si>
  <si>
    <t>项目名称</t>
  </si>
  <si>
    <t xml:space="preserve">2015年 </t>
  </si>
  <si>
    <t>2016年</t>
  </si>
  <si>
    <t>与上年同期增减比例%</t>
  </si>
  <si>
    <t>备  注</t>
  </si>
  <si>
    <t>同期支出数</t>
  </si>
  <si>
    <t>累计支出数</t>
  </si>
  <si>
    <t>本期支出数</t>
  </si>
  <si>
    <t>合    计</t>
  </si>
  <si>
    <t>一、公款出国（境）费用支出</t>
  </si>
  <si>
    <t>二、车辆购置及运行费支出</t>
  </si>
  <si>
    <t>其中：车辆购置费</t>
  </si>
  <si>
    <t xml:space="preserve">      车辆运行费</t>
  </si>
  <si>
    <t>三、公务接待费支出</t>
  </si>
  <si>
    <t>四、会议费支出</t>
  </si>
  <si>
    <t>备注：</t>
  </si>
  <si>
    <t>1、车辆编制数 1 个。本单位实有车辆 1 辆，其中：公务用车 1 辆；执法执勤车辆 辆；特种车辆      辆；其他  辆。</t>
  </si>
  <si>
    <t>2、公务接待  28 次， 接待 136 人次。</t>
  </si>
  <si>
    <t>3、因公出国（境）组团    次，参加     人。</t>
  </si>
  <si>
    <t xml:space="preserve">      单位负责人（签字）：</t>
  </si>
  <si>
    <t>填表人：李娟</t>
  </si>
  <si>
    <t>平罗县2016年第四季度党政机关“三公”经费公开情况表</t>
  </si>
  <si>
    <t>2016 年 12 月 31 日</t>
  </si>
  <si>
    <t>平罗县2017年第一季度党政机关“三公”经费公开情况表</t>
  </si>
  <si>
    <t>2017 年 3 月 31 日</t>
  </si>
  <si>
    <t xml:space="preserve">2016年 </t>
  </si>
  <si>
    <t>2017年</t>
  </si>
  <si>
    <t>2、公务接待 38 次， 接待 180 人次。</t>
  </si>
  <si>
    <t>平罗县2017年第二季度党政机关“三公”经费公开情况表</t>
  </si>
  <si>
    <t>2017 年 6 月 30 日</t>
  </si>
  <si>
    <t>2、公务接待 40 次， 接待 196 人次。</t>
  </si>
  <si>
    <t>平罗县2018年第一季度党政机关“三公”经费公开情况表</t>
  </si>
  <si>
    <t>2018 年 3 月 31 日</t>
  </si>
  <si>
    <t xml:space="preserve">2017年 </t>
  </si>
  <si>
    <t>2018年</t>
  </si>
  <si>
    <t>2、公务接待 6 次， 接待 70 人次。</t>
  </si>
  <si>
    <t>平罗县2018年第二季度党政机关“三公”经费公开情况表</t>
  </si>
  <si>
    <t>2018 年 6 月 30 日</t>
  </si>
  <si>
    <t>1、车辆编制数 1 个。本单位实有车辆 1 辆，其中：公务用车 1 辆；执法执勤车辆 0 辆；特种车辆 0 辆；其他 0 辆。</t>
  </si>
  <si>
    <t>2、公务接待 0 次， 接待 0 人次。</t>
  </si>
  <si>
    <t>3、因公出国（境）组团 0 次，参加  0 人。</t>
  </si>
  <si>
    <t>平罗县2018年第三季度党政机关“三公”经费公开情况表</t>
  </si>
  <si>
    <t>2018 年 9 月 30 日</t>
  </si>
  <si>
    <t>2、公务接待 1 次， 接待 7 人次。</t>
  </si>
  <si>
    <t>平罗县2018年第四季度党政机关“三公”经费公开情况表</t>
  </si>
  <si>
    <t>2018 年 12 月 31 日</t>
  </si>
  <si>
    <t xml:space="preserve">  单位：万元</t>
  </si>
  <si>
    <t>2、公务接待 2 次， 接待 18 人次。</t>
  </si>
  <si>
    <t>平罗县2019年第一季度党政机关“三公”经费公开情况表</t>
  </si>
  <si>
    <t>2019 年 3 月 31 日</t>
  </si>
  <si>
    <t xml:space="preserve">2018年 </t>
  </si>
  <si>
    <t>2019年</t>
  </si>
  <si>
    <t>平罗县2019年第二季度党政机关“三公”经费公开情况表</t>
  </si>
  <si>
    <t>2019 年 6 月 30 日</t>
  </si>
  <si>
    <t>平罗县2019年第三季度党政机关“三公”经费公开情况表</t>
  </si>
  <si>
    <t>2019 年 9 月 30 日</t>
  </si>
  <si>
    <t>填表人：吴新佐</t>
  </si>
  <si>
    <t>平罗县2020年第一季度党政机关“三公”经费公开情况表</t>
  </si>
  <si>
    <t>2020年 4 月 10 日</t>
  </si>
  <si>
    <t xml:space="preserve">2019年 </t>
  </si>
  <si>
    <t>2020年</t>
  </si>
  <si>
    <t>1、车辆编制数 0个。本单位实有车辆 0 辆，其中：公务用车 0 辆；执法执勤车辆 0 辆；特种车辆 0 辆；其他 0 辆。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</si>
</sst>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</numFmts>
  <fonts count="23">
    <font>
      <sz val="12"/>
      <name val="宋体"/>
      <family val="0"/>
    </font>
    <font>
      <sz val="14"/>
      <name val="仿宋_GB2312"/>
      <family val="3"/>
    </font>
    <font>
      <b/>
      <sz val="20"/>
      <name val="宋体"/>
      <family val="0"/>
    </font>
    <font>
      <sz val="14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6" fillId="0" borderId="4" applyNumberFormat="0" applyFill="0" applyAlignment="0" applyProtection="0"/>
    <xf numFmtId="0" fontId="7" fillId="8" borderId="0" applyNumberFormat="0" applyBorder="0" applyAlignment="0" applyProtection="0"/>
    <xf numFmtId="0" fontId="8" fillId="0" borderId="5" applyNumberFormat="0" applyFill="0" applyAlignment="0" applyProtection="0"/>
    <xf numFmtId="0" fontId="7" fillId="9" borderId="0" applyNumberFormat="0" applyBorder="0" applyAlignment="0" applyProtection="0"/>
    <xf numFmtId="0" fontId="21" fillId="10" borderId="6" applyNumberFormat="0" applyAlignment="0" applyProtection="0"/>
    <xf numFmtId="0" fontId="19" fillId="10" borderId="1" applyNumberFormat="0" applyAlignment="0" applyProtection="0"/>
    <xf numFmtId="0" fontId="22" fillId="11" borderId="7" applyNumberFormat="0" applyAlignment="0" applyProtection="0"/>
    <xf numFmtId="0" fontId="10" fillId="3" borderId="0" applyNumberFormat="0" applyBorder="0" applyAlignment="0" applyProtection="0"/>
    <xf numFmtId="0" fontId="7" fillId="12" borderId="0" applyNumberFormat="0" applyBorder="0" applyAlignment="0" applyProtection="0"/>
    <xf numFmtId="0" fontId="14" fillId="0" borderId="8" applyNumberFormat="0" applyFill="0" applyAlignment="0" applyProtection="0"/>
    <xf numFmtId="0" fontId="11" fillId="0" borderId="9" applyNumberFormat="0" applyFill="0" applyAlignment="0" applyProtection="0"/>
    <xf numFmtId="0" fontId="15" fillId="2" borderId="0" applyNumberFormat="0" applyBorder="0" applyAlignment="0" applyProtection="0"/>
    <xf numFmtId="0" fontId="12" fillId="13" borderId="0" applyNumberFormat="0" applyBorder="0" applyAlignment="0" applyProtection="0"/>
    <xf numFmtId="0" fontId="10" fillId="14" borderId="0" applyNumberFormat="0" applyBorder="0" applyAlignment="0" applyProtection="0"/>
    <xf numFmtId="0" fontId="7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7" fillId="20" borderId="0" applyNumberFormat="0" applyBorder="0" applyAlignment="0" applyProtection="0"/>
    <xf numFmtId="0" fontId="1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10" fillId="22" borderId="0" applyNumberFormat="0" applyBorder="0" applyAlignment="0" applyProtection="0"/>
    <xf numFmtId="0" fontId="7" fillId="23" borderId="0" applyNumberFormat="0" applyBorder="0" applyAlignment="0" applyProtection="0"/>
    <xf numFmtId="0" fontId="0" fillId="0" borderId="0">
      <alignment vertical="center"/>
      <protection/>
    </xf>
  </cellStyleXfs>
  <cellXfs count="41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31" fontId="3" fillId="0" borderId="0" xfId="0" applyNumberFormat="1" applyFont="1" applyAlignment="1">
      <alignment/>
    </xf>
    <xf numFmtId="31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31" fontId="3" fillId="0" borderId="11" xfId="0" applyNumberFormat="1" applyFont="1" applyBorder="1" applyAlignment="1">
      <alignment horizontal="center" vertical="center"/>
    </xf>
    <xf numFmtId="31" fontId="3" fillId="0" borderId="12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49" fontId="3" fillId="0" borderId="15" xfId="63" applyNumberFormat="1" applyFont="1" applyBorder="1" applyAlignment="1">
      <alignment horizontal="left" vertical="center" wrapText="1"/>
      <protection/>
    </xf>
    <xf numFmtId="49" fontId="3" fillId="0" borderId="15" xfId="63" applyNumberFormat="1" applyFont="1" applyBorder="1" applyAlignment="1">
      <alignment horizontal="center" vertical="center" wrapText="1"/>
      <protection/>
    </xf>
    <xf numFmtId="176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63" applyNumberFormat="1" applyFont="1" applyBorder="1" applyAlignment="1">
      <alignment horizontal="left" vertical="center" wrapText="1"/>
      <protection/>
    </xf>
    <xf numFmtId="0" fontId="0" fillId="0" borderId="16" xfId="0" applyBorder="1" applyAlignment="1">
      <alignment horizontal="right" vertical="center"/>
    </xf>
    <xf numFmtId="49" fontId="0" fillId="0" borderId="17" xfId="63" applyNumberFormat="1" applyFont="1" applyFill="1" applyBorder="1" applyAlignment="1">
      <alignment horizontal="left" vertical="center" wrapText="1"/>
      <protection/>
    </xf>
    <xf numFmtId="49" fontId="0" fillId="0" borderId="18" xfId="63" applyNumberFormat="1" applyFont="1" applyFill="1" applyBorder="1" applyAlignment="1">
      <alignment horizontal="left" vertical="center" wrapText="1"/>
      <protection/>
    </xf>
    <xf numFmtId="0" fontId="0" fillId="0" borderId="19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horizontal="left"/>
    </xf>
    <xf numFmtId="177" fontId="3" fillId="0" borderId="15" xfId="0" applyNumberFormat="1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H15"/>
  <sheetViews>
    <sheetView workbookViewId="0" topLeftCell="A1">
      <selection activeCell="G8" sqref="G8"/>
    </sheetView>
  </sheetViews>
  <sheetFormatPr defaultColWidth="9.00390625" defaultRowHeight="14.25"/>
  <cols>
    <col min="2" max="2" width="32.125" style="0" customWidth="1"/>
    <col min="3" max="4" width="13.50390625" style="0" customWidth="1"/>
    <col min="5" max="5" width="12.75390625" style="0" customWidth="1"/>
    <col min="6" max="6" width="12.875" style="0" customWidth="1"/>
    <col min="7" max="7" width="14.00390625" style="0" customWidth="1"/>
    <col min="8" max="8" width="22.25390625" style="0" customWidth="1"/>
  </cols>
  <sheetData>
    <row r="1" spans="1:8" ht="34.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30" customHeight="1">
      <c r="A2" s="6" t="s">
        <v>1</v>
      </c>
      <c r="B2" s="6"/>
      <c r="C2" s="7"/>
      <c r="D2" s="8" t="s">
        <v>2</v>
      </c>
      <c r="E2" s="8"/>
      <c r="H2" s="9" t="s">
        <v>3</v>
      </c>
    </row>
    <row r="3" spans="1:8" s="2" customFormat="1" ht="24" customHeight="1">
      <c r="A3" s="10" t="s">
        <v>4</v>
      </c>
      <c r="B3" s="11" t="s">
        <v>5</v>
      </c>
      <c r="C3" s="12" t="s">
        <v>6</v>
      </c>
      <c r="D3" s="13"/>
      <c r="E3" s="12" t="s">
        <v>7</v>
      </c>
      <c r="F3" s="13"/>
      <c r="G3" s="14" t="s">
        <v>8</v>
      </c>
      <c r="H3" s="14" t="s">
        <v>9</v>
      </c>
    </row>
    <row r="4" spans="1:8" s="3" customFormat="1" ht="33.75" customHeight="1">
      <c r="A4" s="15"/>
      <c r="B4" s="16"/>
      <c r="C4" s="17" t="s">
        <v>10</v>
      </c>
      <c r="D4" s="17" t="s">
        <v>11</v>
      </c>
      <c r="E4" s="17" t="s">
        <v>12</v>
      </c>
      <c r="F4" s="18" t="s">
        <v>11</v>
      </c>
      <c r="G4" s="19"/>
      <c r="H4" s="19"/>
    </row>
    <row r="5" spans="1:8" ht="39" customHeight="1">
      <c r="A5" s="20"/>
      <c r="B5" s="21" t="s">
        <v>13</v>
      </c>
      <c r="C5" s="40"/>
      <c r="D5" s="22"/>
      <c r="E5" s="40">
        <f aca="true" t="shared" si="0" ref="C5:F5">SUM(E6+E7+E10+E11)</f>
        <v>3.7800000000000002</v>
      </c>
      <c r="F5" s="22">
        <f t="shared" si="0"/>
        <v>3.7800000000000002</v>
      </c>
      <c r="G5" s="22" t="e">
        <f aca="true" t="shared" si="1" ref="G5:G11">SUM(E5-C5)/C5*100</f>
        <v>#DIV/0!</v>
      </c>
      <c r="H5" s="22"/>
    </row>
    <row r="6" spans="1:8" ht="39" customHeight="1">
      <c r="A6" s="21">
        <v>1</v>
      </c>
      <c r="B6" s="23" t="s">
        <v>14</v>
      </c>
      <c r="C6" s="40"/>
      <c r="D6" s="22"/>
      <c r="E6" s="40"/>
      <c r="F6" s="22"/>
      <c r="G6" s="22" t="e">
        <f t="shared" si="1"/>
        <v>#DIV/0!</v>
      </c>
      <c r="H6" s="22"/>
    </row>
    <row r="7" spans="1:8" ht="39" customHeight="1">
      <c r="A7" s="21">
        <v>2</v>
      </c>
      <c r="B7" s="23" t="s">
        <v>15</v>
      </c>
      <c r="C7" s="40"/>
      <c r="D7" s="40"/>
      <c r="E7" s="40">
        <v>1.91</v>
      </c>
      <c r="F7" s="40">
        <v>1.91</v>
      </c>
      <c r="G7" s="22" t="e">
        <f t="shared" si="1"/>
        <v>#DIV/0!</v>
      </c>
      <c r="H7" s="22"/>
    </row>
    <row r="8" spans="1:8" ht="39" customHeight="1">
      <c r="A8" s="21">
        <v>3</v>
      </c>
      <c r="B8" s="24" t="s">
        <v>16</v>
      </c>
      <c r="C8" s="40"/>
      <c r="D8" s="22"/>
      <c r="E8" s="40"/>
      <c r="F8" s="22"/>
      <c r="G8" s="22" t="e">
        <f t="shared" si="1"/>
        <v>#DIV/0!</v>
      </c>
      <c r="H8" s="22"/>
    </row>
    <row r="9" spans="1:8" ht="39" customHeight="1">
      <c r="A9" s="21">
        <v>4</v>
      </c>
      <c r="B9" s="24" t="s">
        <v>17</v>
      </c>
      <c r="C9" s="40"/>
      <c r="D9" s="40"/>
      <c r="E9" s="40">
        <v>1.91</v>
      </c>
      <c r="F9" s="40">
        <v>1.91</v>
      </c>
      <c r="G9" s="22" t="e">
        <f t="shared" si="1"/>
        <v>#DIV/0!</v>
      </c>
      <c r="H9" s="22"/>
    </row>
    <row r="10" spans="1:8" ht="39" customHeight="1">
      <c r="A10" s="21">
        <v>5</v>
      </c>
      <c r="B10" s="23" t="s">
        <v>18</v>
      </c>
      <c r="C10" s="25"/>
      <c r="D10" s="25"/>
      <c r="E10" s="25">
        <v>1.87</v>
      </c>
      <c r="F10" s="25">
        <v>1.87</v>
      </c>
      <c r="G10" s="22" t="e">
        <f t="shared" si="1"/>
        <v>#DIV/0!</v>
      </c>
      <c r="H10" s="22"/>
    </row>
    <row r="11" spans="1:8" ht="39" customHeight="1">
      <c r="A11" s="26">
        <v>6</v>
      </c>
      <c r="B11" s="27" t="s">
        <v>19</v>
      </c>
      <c r="C11" s="25"/>
      <c r="D11" s="25"/>
      <c r="E11" s="25">
        <v>0</v>
      </c>
      <c r="F11" s="25">
        <v>0</v>
      </c>
      <c r="G11" s="25" t="e">
        <f t="shared" si="1"/>
        <v>#DIV/0!</v>
      </c>
      <c r="H11" s="25"/>
    </row>
    <row r="12" spans="1:8" ht="27" customHeight="1">
      <c r="A12" s="28" t="s">
        <v>20</v>
      </c>
      <c r="B12" s="29" t="s">
        <v>21</v>
      </c>
      <c r="C12" s="29"/>
      <c r="D12" s="29"/>
      <c r="E12" s="29"/>
      <c r="F12" s="29"/>
      <c r="G12" s="29"/>
      <c r="H12" s="30"/>
    </row>
    <row r="13" spans="1:8" ht="27.75" customHeight="1">
      <c r="A13" s="31"/>
      <c r="B13" s="32" t="s">
        <v>22</v>
      </c>
      <c r="C13" s="33"/>
      <c r="D13" s="33"/>
      <c r="E13" s="33"/>
      <c r="F13" s="33"/>
      <c r="G13" s="33"/>
      <c r="H13" s="34"/>
    </row>
    <row r="14" spans="1:8" ht="27.75" customHeight="1">
      <c r="A14" s="35"/>
      <c r="B14" s="36" t="s">
        <v>23</v>
      </c>
      <c r="C14" s="37"/>
      <c r="D14" s="37"/>
      <c r="E14" s="37"/>
      <c r="F14" s="37"/>
      <c r="G14" s="37"/>
      <c r="H14" s="38"/>
    </row>
    <row r="15" spans="1:7" s="4" customFormat="1" ht="34.5" customHeight="1">
      <c r="A15" s="39" t="s">
        <v>24</v>
      </c>
      <c r="B15" s="39"/>
      <c r="G15" s="4" t="s">
        <v>25</v>
      </c>
    </row>
  </sheetData>
  <sheetProtection/>
  <mergeCells count="10">
    <mergeCell ref="A1:H1"/>
    <mergeCell ref="D2:E2"/>
    <mergeCell ref="C3:D3"/>
    <mergeCell ref="E3:F3"/>
    <mergeCell ref="B12:H12"/>
    <mergeCell ref="A15:B15"/>
    <mergeCell ref="A3:A5"/>
    <mergeCell ref="B3:B4"/>
    <mergeCell ref="G3:G4"/>
    <mergeCell ref="H3:H4"/>
  </mergeCells>
  <printOptions/>
  <pageMargins left="0.4" right="0.28" top="0.44" bottom="0.29" header="0.36" footer="0.16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workbookViewId="0" topLeftCell="A5">
      <selection activeCell="G10" sqref="G10"/>
    </sheetView>
  </sheetViews>
  <sheetFormatPr defaultColWidth="9.00390625" defaultRowHeight="14.25"/>
  <cols>
    <col min="2" max="2" width="32.125" style="0" customWidth="1"/>
    <col min="3" max="4" width="13.50390625" style="0" customWidth="1"/>
    <col min="5" max="5" width="12.75390625" style="0" customWidth="1"/>
    <col min="6" max="6" width="12.875" style="0" customWidth="1"/>
    <col min="7" max="7" width="14.00390625" style="0" customWidth="1"/>
    <col min="8" max="8" width="21.125" style="0" customWidth="1"/>
  </cols>
  <sheetData>
    <row r="1" spans="1:8" ht="34.5" customHeight="1">
      <c r="A1" s="5" t="s">
        <v>57</v>
      </c>
      <c r="B1" s="5"/>
      <c r="C1" s="5"/>
      <c r="D1" s="5"/>
      <c r="E1" s="5"/>
      <c r="F1" s="5"/>
      <c r="G1" s="5"/>
      <c r="H1" s="5"/>
    </row>
    <row r="2" spans="1:8" s="1" customFormat="1" ht="30" customHeight="1">
      <c r="A2" s="6" t="s">
        <v>1</v>
      </c>
      <c r="B2" s="6"/>
      <c r="C2" s="7"/>
      <c r="D2" s="8" t="s">
        <v>58</v>
      </c>
      <c r="E2" s="8"/>
      <c r="H2" s="9" t="s">
        <v>51</v>
      </c>
    </row>
    <row r="3" spans="1:8" s="2" customFormat="1" ht="24" customHeight="1">
      <c r="A3" s="10" t="s">
        <v>4</v>
      </c>
      <c r="B3" s="11" t="s">
        <v>5</v>
      </c>
      <c r="C3" s="12" t="s">
        <v>55</v>
      </c>
      <c r="D3" s="13"/>
      <c r="E3" s="12" t="s">
        <v>56</v>
      </c>
      <c r="F3" s="13"/>
      <c r="G3" s="14" t="s">
        <v>8</v>
      </c>
      <c r="H3" s="14" t="s">
        <v>9</v>
      </c>
    </row>
    <row r="4" spans="1:8" s="3" customFormat="1" ht="33.75" customHeight="1">
      <c r="A4" s="15"/>
      <c r="B4" s="16"/>
      <c r="C4" s="17" t="s">
        <v>10</v>
      </c>
      <c r="D4" s="17" t="s">
        <v>11</v>
      </c>
      <c r="E4" s="17" t="s">
        <v>12</v>
      </c>
      <c r="F4" s="18" t="s">
        <v>11</v>
      </c>
      <c r="G4" s="19"/>
      <c r="H4" s="19"/>
    </row>
    <row r="5" spans="1:8" ht="39" customHeight="1">
      <c r="A5" s="20"/>
      <c r="B5" s="21" t="s">
        <v>13</v>
      </c>
      <c r="C5" s="22">
        <f>SUM(C6+C7+C10+C11)</f>
        <v>0.65</v>
      </c>
      <c r="D5" s="22">
        <f>SUM(D6+D7+D10+D11)</f>
        <v>1.75</v>
      </c>
      <c r="E5" s="22">
        <f aca="true" t="shared" si="0" ref="C5:F5">SUM(E6+E7+E10+E11)</f>
        <v>0.57</v>
      </c>
      <c r="F5" s="22">
        <f t="shared" si="0"/>
        <v>1.35</v>
      </c>
      <c r="G5" s="22">
        <f aca="true" t="shared" si="1" ref="G5:G11">SUM(E5-C5)/C5*100</f>
        <v>-12.307692307692317</v>
      </c>
      <c r="H5" s="22"/>
    </row>
    <row r="6" spans="1:8" ht="39" customHeight="1">
      <c r="A6" s="21">
        <v>1</v>
      </c>
      <c r="B6" s="23" t="s">
        <v>14</v>
      </c>
      <c r="C6" s="22">
        <v>0</v>
      </c>
      <c r="D6" s="22">
        <v>0</v>
      </c>
      <c r="E6" s="22">
        <v>0</v>
      </c>
      <c r="F6" s="22">
        <v>0</v>
      </c>
      <c r="G6" s="22" t="e">
        <f t="shared" si="1"/>
        <v>#DIV/0!</v>
      </c>
      <c r="H6" s="22"/>
    </row>
    <row r="7" spans="1:8" ht="39" customHeight="1">
      <c r="A7" s="21">
        <v>2</v>
      </c>
      <c r="B7" s="23" t="s">
        <v>15</v>
      </c>
      <c r="C7" s="22">
        <v>0.65</v>
      </c>
      <c r="D7" s="22">
        <f>0.82+0.65</f>
        <v>1.47</v>
      </c>
      <c r="E7" s="22">
        <f>E9</f>
        <v>0.57</v>
      </c>
      <c r="F7" s="22">
        <f>F8+F9</f>
        <v>1.35</v>
      </c>
      <c r="G7" s="22">
        <f t="shared" si="1"/>
        <v>-12.307692307692317</v>
      </c>
      <c r="H7" s="22"/>
    </row>
    <row r="8" spans="1:8" ht="39" customHeight="1">
      <c r="A8" s="21">
        <v>3</v>
      </c>
      <c r="B8" s="24" t="s">
        <v>16</v>
      </c>
      <c r="C8" s="22">
        <v>0</v>
      </c>
      <c r="D8" s="22">
        <v>0</v>
      </c>
      <c r="E8" s="22">
        <v>0</v>
      </c>
      <c r="F8" s="22">
        <v>0</v>
      </c>
      <c r="G8" s="22" t="e">
        <f t="shared" si="1"/>
        <v>#DIV/0!</v>
      </c>
      <c r="H8" s="22"/>
    </row>
    <row r="9" spans="1:8" ht="39" customHeight="1">
      <c r="A9" s="21">
        <v>4</v>
      </c>
      <c r="B9" s="24" t="s">
        <v>17</v>
      </c>
      <c r="C9" s="22">
        <v>0.65</v>
      </c>
      <c r="D9" s="22">
        <f>0.82+0.65</f>
        <v>1.47</v>
      </c>
      <c r="E9" s="22">
        <v>0.57</v>
      </c>
      <c r="F9" s="22">
        <f>0.78+0.57</f>
        <v>1.35</v>
      </c>
      <c r="G9" s="22">
        <f t="shared" si="1"/>
        <v>-12.307692307692317</v>
      </c>
      <c r="H9" s="22"/>
    </row>
    <row r="10" spans="1:8" ht="39" customHeight="1">
      <c r="A10" s="21">
        <v>5</v>
      </c>
      <c r="B10" s="23" t="s">
        <v>18</v>
      </c>
      <c r="C10" s="25">
        <v>0</v>
      </c>
      <c r="D10" s="25">
        <v>0.28</v>
      </c>
      <c r="E10" s="25">
        <v>0</v>
      </c>
      <c r="F10" s="25">
        <v>0</v>
      </c>
      <c r="G10" s="22" t="e">
        <f t="shared" si="1"/>
        <v>#DIV/0!</v>
      </c>
      <c r="H10" s="22"/>
    </row>
    <row r="11" spans="1:8" ht="39" customHeight="1">
      <c r="A11" s="26">
        <v>6</v>
      </c>
      <c r="B11" s="27" t="s">
        <v>19</v>
      </c>
      <c r="C11" s="25">
        <v>0</v>
      </c>
      <c r="D11" s="25">
        <v>0</v>
      </c>
      <c r="E11" s="25">
        <v>0</v>
      </c>
      <c r="F11" s="25">
        <v>0</v>
      </c>
      <c r="G11" s="22" t="e">
        <f t="shared" si="1"/>
        <v>#DIV/0!</v>
      </c>
      <c r="H11" s="25"/>
    </row>
    <row r="12" spans="1:8" ht="27" customHeight="1">
      <c r="A12" s="28" t="s">
        <v>20</v>
      </c>
      <c r="B12" s="29" t="s">
        <v>43</v>
      </c>
      <c r="C12" s="29"/>
      <c r="D12" s="29"/>
      <c r="E12" s="29"/>
      <c r="F12" s="29"/>
      <c r="G12" s="29"/>
      <c r="H12" s="30"/>
    </row>
    <row r="13" spans="1:8" ht="27.75" customHeight="1">
      <c r="A13" s="31"/>
      <c r="B13" s="32" t="s">
        <v>44</v>
      </c>
      <c r="C13" s="33"/>
      <c r="D13" s="33"/>
      <c r="E13" s="33"/>
      <c r="F13" s="33"/>
      <c r="G13" s="33"/>
      <c r="H13" s="34"/>
    </row>
    <row r="14" spans="1:8" ht="27.75" customHeight="1">
      <c r="A14" s="35"/>
      <c r="B14" s="36" t="s">
        <v>45</v>
      </c>
      <c r="C14" s="37"/>
      <c r="D14" s="37"/>
      <c r="E14" s="37"/>
      <c r="F14" s="37"/>
      <c r="G14" s="37"/>
      <c r="H14" s="38"/>
    </row>
    <row r="15" spans="1:7" s="4" customFormat="1" ht="34.5" customHeight="1">
      <c r="A15" s="39" t="s">
        <v>24</v>
      </c>
      <c r="B15" s="39"/>
      <c r="G15" s="4" t="s">
        <v>25</v>
      </c>
    </row>
  </sheetData>
  <sheetProtection/>
  <mergeCells count="10">
    <mergeCell ref="A1:H1"/>
    <mergeCell ref="D2:E2"/>
    <mergeCell ref="C3:D3"/>
    <mergeCell ref="E3:F3"/>
    <mergeCell ref="B12:H12"/>
    <mergeCell ref="A15:B15"/>
    <mergeCell ref="A3:A5"/>
    <mergeCell ref="B3:B4"/>
    <mergeCell ref="G3:G4"/>
    <mergeCell ref="H3:H4"/>
  </mergeCells>
  <printOptions/>
  <pageMargins left="0.59" right="0.08" top="0.44" bottom="0.29" header="0.36" footer="0.16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workbookViewId="0" topLeftCell="A1">
      <selection activeCell="K7" sqref="K7"/>
    </sheetView>
  </sheetViews>
  <sheetFormatPr defaultColWidth="9.00390625" defaultRowHeight="14.25"/>
  <cols>
    <col min="2" max="2" width="32.125" style="0" customWidth="1"/>
    <col min="3" max="4" width="13.50390625" style="0" customWidth="1"/>
    <col min="5" max="5" width="12.75390625" style="0" customWidth="1"/>
    <col min="6" max="6" width="12.875" style="0" customWidth="1"/>
    <col min="7" max="7" width="14.00390625" style="0" customWidth="1"/>
    <col min="8" max="8" width="21.125" style="0" customWidth="1"/>
  </cols>
  <sheetData>
    <row r="1" spans="1:8" ht="34.5" customHeight="1">
      <c r="A1" s="5" t="s">
        <v>59</v>
      </c>
      <c r="B1" s="5"/>
      <c r="C1" s="5"/>
      <c r="D1" s="5"/>
      <c r="E1" s="5"/>
      <c r="F1" s="5"/>
      <c r="G1" s="5"/>
      <c r="H1" s="5"/>
    </row>
    <row r="2" spans="1:8" s="1" customFormat="1" ht="30" customHeight="1">
      <c r="A2" s="6" t="s">
        <v>1</v>
      </c>
      <c r="B2" s="6"/>
      <c r="C2" s="7"/>
      <c r="D2" s="8" t="s">
        <v>60</v>
      </c>
      <c r="E2" s="8"/>
      <c r="H2" s="9" t="s">
        <v>51</v>
      </c>
    </row>
    <row r="3" spans="1:8" s="2" customFormat="1" ht="24" customHeight="1">
      <c r="A3" s="10" t="s">
        <v>4</v>
      </c>
      <c r="B3" s="11" t="s">
        <v>5</v>
      </c>
      <c r="C3" s="12" t="s">
        <v>55</v>
      </c>
      <c r="D3" s="13"/>
      <c r="E3" s="12" t="s">
        <v>56</v>
      </c>
      <c r="F3" s="13"/>
      <c r="G3" s="14" t="s">
        <v>8</v>
      </c>
      <c r="H3" s="14" t="s">
        <v>9</v>
      </c>
    </row>
    <row r="4" spans="1:8" s="3" customFormat="1" ht="33.75" customHeight="1">
      <c r="A4" s="15"/>
      <c r="B4" s="16"/>
      <c r="C4" s="17" t="s">
        <v>10</v>
      </c>
      <c r="D4" s="17" t="s">
        <v>11</v>
      </c>
      <c r="E4" s="17" t="s">
        <v>12</v>
      </c>
      <c r="F4" s="18" t="s">
        <v>11</v>
      </c>
      <c r="G4" s="19"/>
      <c r="H4" s="19"/>
    </row>
    <row r="5" spans="1:8" ht="39" customHeight="1">
      <c r="A5" s="20"/>
      <c r="B5" s="21" t="s">
        <v>13</v>
      </c>
      <c r="C5" s="22">
        <f aca="true" t="shared" si="0" ref="C5:F5">SUM(C6+C7+C10+C11)</f>
        <v>0.44999999999999996</v>
      </c>
      <c r="D5" s="22">
        <f t="shared" si="0"/>
        <v>2.1999999999999997</v>
      </c>
      <c r="E5" s="22">
        <f t="shared" si="0"/>
        <v>1.01</v>
      </c>
      <c r="F5" s="22">
        <f t="shared" si="0"/>
        <v>2.36</v>
      </c>
      <c r="G5" s="22">
        <f aca="true" t="shared" si="1" ref="G5:G11">SUM(E5-C5)/C5*100</f>
        <v>124.44444444444447</v>
      </c>
      <c r="H5" s="22"/>
    </row>
    <row r="6" spans="1:8" ht="39" customHeight="1">
      <c r="A6" s="21">
        <v>1</v>
      </c>
      <c r="B6" s="23" t="s">
        <v>14</v>
      </c>
      <c r="C6" s="22">
        <v>0</v>
      </c>
      <c r="D6" s="22">
        <v>0</v>
      </c>
      <c r="E6" s="22">
        <v>0</v>
      </c>
      <c r="F6" s="22">
        <v>0</v>
      </c>
      <c r="G6" s="22" t="e">
        <f t="shared" si="1"/>
        <v>#DIV/0!</v>
      </c>
      <c r="H6" s="22"/>
    </row>
    <row r="7" spans="1:8" ht="39" customHeight="1">
      <c r="A7" s="21">
        <v>2</v>
      </c>
      <c r="B7" s="23" t="s">
        <v>15</v>
      </c>
      <c r="C7" s="22">
        <v>0.42</v>
      </c>
      <c r="D7" s="22">
        <v>1.89</v>
      </c>
      <c r="E7" s="22">
        <f>E9</f>
        <v>1.01</v>
      </c>
      <c r="F7" s="22">
        <f>F8+F9</f>
        <v>2.36</v>
      </c>
      <c r="G7" s="22">
        <f t="shared" si="1"/>
        <v>140.4761904761905</v>
      </c>
      <c r="H7" s="22"/>
    </row>
    <row r="8" spans="1:8" ht="39" customHeight="1">
      <c r="A8" s="21">
        <v>3</v>
      </c>
      <c r="B8" s="24" t="s">
        <v>16</v>
      </c>
      <c r="C8" s="22">
        <v>0</v>
      </c>
      <c r="D8" s="22">
        <v>0</v>
      </c>
      <c r="E8" s="22">
        <v>0</v>
      </c>
      <c r="F8" s="22">
        <v>0</v>
      </c>
      <c r="G8" s="22" t="e">
        <f t="shared" si="1"/>
        <v>#DIV/0!</v>
      </c>
      <c r="H8" s="22"/>
    </row>
    <row r="9" spans="1:8" ht="39" customHeight="1">
      <c r="A9" s="21">
        <v>4</v>
      </c>
      <c r="B9" s="24" t="s">
        <v>17</v>
      </c>
      <c r="C9" s="22">
        <v>0.42</v>
      </c>
      <c r="D9" s="22">
        <v>1.89</v>
      </c>
      <c r="E9" s="22">
        <v>1.01</v>
      </c>
      <c r="F9" s="22">
        <v>2.36</v>
      </c>
      <c r="G9" s="22">
        <f t="shared" si="1"/>
        <v>140.4761904761905</v>
      </c>
      <c r="H9" s="22"/>
    </row>
    <row r="10" spans="1:8" ht="39" customHeight="1">
      <c r="A10" s="21">
        <v>5</v>
      </c>
      <c r="B10" s="23" t="s">
        <v>18</v>
      </c>
      <c r="C10" s="25">
        <v>0.03</v>
      </c>
      <c r="D10" s="25">
        <v>0.31</v>
      </c>
      <c r="E10" s="25">
        <v>0</v>
      </c>
      <c r="F10" s="25">
        <v>0</v>
      </c>
      <c r="G10" s="22">
        <f t="shared" si="1"/>
        <v>-100</v>
      </c>
      <c r="H10" s="22"/>
    </row>
    <row r="11" spans="1:8" ht="39" customHeight="1">
      <c r="A11" s="26">
        <v>6</v>
      </c>
      <c r="B11" s="27" t="s">
        <v>19</v>
      </c>
      <c r="C11" s="25">
        <v>0</v>
      </c>
      <c r="D11" s="25">
        <v>0</v>
      </c>
      <c r="E11" s="25">
        <v>0</v>
      </c>
      <c r="F11" s="25">
        <v>0</v>
      </c>
      <c r="G11" s="22" t="e">
        <f t="shared" si="1"/>
        <v>#DIV/0!</v>
      </c>
      <c r="H11" s="25"/>
    </row>
    <row r="12" spans="1:8" ht="27" customHeight="1">
      <c r="A12" s="28" t="s">
        <v>20</v>
      </c>
      <c r="B12" s="29" t="s">
        <v>43</v>
      </c>
      <c r="C12" s="29"/>
      <c r="D12" s="29"/>
      <c r="E12" s="29"/>
      <c r="F12" s="29"/>
      <c r="G12" s="29"/>
      <c r="H12" s="30"/>
    </row>
    <row r="13" spans="1:8" ht="27.75" customHeight="1">
      <c r="A13" s="31"/>
      <c r="B13" s="32" t="s">
        <v>44</v>
      </c>
      <c r="C13" s="33"/>
      <c r="D13" s="33"/>
      <c r="E13" s="33"/>
      <c r="F13" s="33"/>
      <c r="G13" s="33"/>
      <c r="H13" s="34"/>
    </row>
    <row r="14" spans="1:8" ht="27.75" customHeight="1">
      <c r="A14" s="35"/>
      <c r="B14" s="36" t="s">
        <v>45</v>
      </c>
      <c r="C14" s="37"/>
      <c r="D14" s="37"/>
      <c r="E14" s="37"/>
      <c r="F14" s="37"/>
      <c r="G14" s="37"/>
      <c r="H14" s="38"/>
    </row>
    <row r="15" spans="1:7" s="4" customFormat="1" ht="34.5" customHeight="1">
      <c r="A15" s="39" t="s">
        <v>24</v>
      </c>
      <c r="B15" s="39"/>
      <c r="G15" s="4" t="s">
        <v>61</v>
      </c>
    </row>
  </sheetData>
  <sheetProtection/>
  <mergeCells count="10">
    <mergeCell ref="A1:H1"/>
    <mergeCell ref="D2:E2"/>
    <mergeCell ref="C3:D3"/>
    <mergeCell ref="E3:F3"/>
    <mergeCell ref="B12:H12"/>
    <mergeCell ref="A15:B15"/>
    <mergeCell ref="A3:A5"/>
    <mergeCell ref="B3:B4"/>
    <mergeCell ref="G3:G4"/>
    <mergeCell ref="H3:H4"/>
  </mergeCells>
  <printOptions/>
  <pageMargins left="0.59" right="0.08" top="0.44" bottom="0.29" header="0.36" footer="0.16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tabSelected="1" workbookViewId="0" topLeftCell="A1">
      <selection activeCell="M9" sqref="M9"/>
    </sheetView>
  </sheetViews>
  <sheetFormatPr defaultColWidth="9.00390625" defaultRowHeight="14.25"/>
  <cols>
    <col min="2" max="2" width="32.125" style="0" customWidth="1"/>
    <col min="3" max="4" width="13.50390625" style="0" customWidth="1"/>
    <col min="5" max="5" width="12.75390625" style="0" customWidth="1"/>
    <col min="6" max="6" width="12.875" style="0" customWidth="1"/>
    <col min="7" max="7" width="14.00390625" style="0" customWidth="1"/>
    <col min="8" max="8" width="21.125" style="0" customWidth="1"/>
  </cols>
  <sheetData>
    <row r="1" spans="1:8" ht="34.5" customHeight="1">
      <c r="A1" s="5" t="s">
        <v>62</v>
      </c>
      <c r="B1" s="5"/>
      <c r="C1" s="5"/>
      <c r="D1" s="5"/>
      <c r="E1" s="5"/>
      <c r="F1" s="5"/>
      <c r="G1" s="5"/>
      <c r="H1" s="5"/>
    </row>
    <row r="2" spans="1:8" s="1" customFormat="1" ht="30" customHeight="1">
      <c r="A2" s="6" t="s">
        <v>1</v>
      </c>
      <c r="B2" s="6"/>
      <c r="C2" s="7"/>
      <c r="D2" s="8" t="s">
        <v>63</v>
      </c>
      <c r="E2" s="8"/>
      <c r="H2" s="9" t="s">
        <v>51</v>
      </c>
    </row>
    <row r="3" spans="1:8" s="2" customFormat="1" ht="24" customHeight="1">
      <c r="A3" s="10" t="s">
        <v>4</v>
      </c>
      <c r="B3" s="11" t="s">
        <v>5</v>
      </c>
      <c r="C3" s="12" t="s">
        <v>64</v>
      </c>
      <c r="D3" s="13"/>
      <c r="E3" s="12" t="s">
        <v>65</v>
      </c>
      <c r="F3" s="13"/>
      <c r="G3" s="14" t="s">
        <v>8</v>
      </c>
      <c r="H3" s="14" t="s">
        <v>9</v>
      </c>
    </row>
    <row r="4" spans="1:8" s="3" customFormat="1" ht="33.75" customHeight="1">
      <c r="A4" s="15"/>
      <c r="B4" s="16"/>
      <c r="C4" s="17" t="s">
        <v>10</v>
      </c>
      <c r="D4" s="17" t="s">
        <v>11</v>
      </c>
      <c r="E4" s="17" t="s">
        <v>12</v>
      </c>
      <c r="F4" s="18" t="s">
        <v>11</v>
      </c>
      <c r="G4" s="19"/>
      <c r="H4" s="19"/>
    </row>
    <row r="5" spans="1:8" ht="39" customHeight="1">
      <c r="A5" s="20"/>
      <c r="B5" s="21" t="s">
        <v>13</v>
      </c>
      <c r="C5" s="22">
        <f>SUM(C6+C7+C10+C11)</f>
        <v>0.78</v>
      </c>
      <c r="D5" s="22">
        <f>SUM(D6+D7+D10+D11)</f>
        <v>0.78</v>
      </c>
      <c r="E5" s="22">
        <f aca="true" t="shared" si="0" ref="C5:F5">SUM(E6+E7+E10+E11)</f>
        <v>0</v>
      </c>
      <c r="F5" s="22">
        <f t="shared" si="0"/>
        <v>0</v>
      </c>
      <c r="G5" s="22">
        <f aca="true" t="shared" si="1" ref="G5:G11">SUM(E5-C5)/C5*100</f>
        <v>-100</v>
      </c>
      <c r="H5" s="22"/>
    </row>
    <row r="6" spans="1:8" ht="39" customHeight="1">
      <c r="A6" s="21">
        <v>1</v>
      </c>
      <c r="B6" s="23" t="s">
        <v>14</v>
      </c>
      <c r="C6" s="22">
        <v>0</v>
      </c>
      <c r="D6" s="22">
        <v>0</v>
      </c>
      <c r="E6" s="22">
        <v>0</v>
      </c>
      <c r="F6" s="22">
        <v>0</v>
      </c>
      <c r="G6" s="22" t="e">
        <f t="shared" si="1"/>
        <v>#DIV/0!</v>
      </c>
      <c r="H6" s="22"/>
    </row>
    <row r="7" spans="1:8" ht="39" customHeight="1">
      <c r="A7" s="21">
        <v>2</v>
      </c>
      <c r="B7" s="23" t="s">
        <v>15</v>
      </c>
      <c r="C7" s="22">
        <f>C9</f>
        <v>0.78</v>
      </c>
      <c r="D7" s="22">
        <v>0.78</v>
      </c>
      <c r="E7" s="22">
        <v>0</v>
      </c>
      <c r="F7" s="22">
        <v>0</v>
      </c>
      <c r="G7" s="22">
        <f t="shared" si="1"/>
        <v>-100</v>
      </c>
      <c r="H7" s="22"/>
    </row>
    <row r="8" spans="1:8" ht="39" customHeight="1">
      <c r="A8" s="21">
        <v>3</v>
      </c>
      <c r="B8" s="24" t="s">
        <v>16</v>
      </c>
      <c r="C8" s="22">
        <v>0</v>
      </c>
      <c r="D8" s="22">
        <v>0</v>
      </c>
      <c r="E8" s="22">
        <v>0</v>
      </c>
      <c r="F8" s="22">
        <v>0</v>
      </c>
      <c r="G8" s="22" t="e">
        <f t="shared" si="1"/>
        <v>#DIV/0!</v>
      </c>
      <c r="H8" s="22"/>
    </row>
    <row r="9" spans="1:8" ht="39" customHeight="1">
      <c r="A9" s="21">
        <v>4</v>
      </c>
      <c r="B9" s="24" t="s">
        <v>17</v>
      </c>
      <c r="C9" s="22">
        <v>0.78</v>
      </c>
      <c r="D9" s="22">
        <v>0.78</v>
      </c>
      <c r="E9" s="22">
        <v>0</v>
      </c>
      <c r="F9" s="22">
        <v>0</v>
      </c>
      <c r="G9" s="22">
        <f t="shared" si="1"/>
        <v>-100</v>
      </c>
      <c r="H9" s="22"/>
    </row>
    <row r="10" spans="1:8" ht="39" customHeight="1">
      <c r="A10" s="21">
        <v>5</v>
      </c>
      <c r="B10" s="23" t="s">
        <v>18</v>
      </c>
      <c r="C10" s="25">
        <v>0</v>
      </c>
      <c r="D10" s="25">
        <v>0</v>
      </c>
      <c r="E10" s="25">
        <v>0</v>
      </c>
      <c r="F10" s="25">
        <v>0</v>
      </c>
      <c r="G10" s="22" t="e">
        <f t="shared" si="1"/>
        <v>#DIV/0!</v>
      </c>
      <c r="H10" s="22"/>
    </row>
    <row r="11" spans="1:8" ht="39" customHeight="1">
      <c r="A11" s="26">
        <v>6</v>
      </c>
      <c r="B11" s="27" t="s">
        <v>19</v>
      </c>
      <c r="C11" s="25">
        <v>0</v>
      </c>
      <c r="D11" s="25">
        <v>0</v>
      </c>
      <c r="E11" s="25">
        <v>0</v>
      </c>
      <c r="F11" s="25">
        <v>0</v>
      </c>
      <c r="G11" s="22" t="e">
        <f t="shared" si="1"/>
        <v>#DIV/0!</v>
      </c>
      <c r="H11" s="25"/>
    </row>
    <row r="12" spans="1:8" ht="39.75" customHeight="1">
      <c r="A12" s="28" t="s">
        <v>20</v>
      </c>
      <c r="B12" s="29" t="s">
        <v>66</v>
      </c>
      <c r="C12" s="29"/>
      <c r="D12" s="29"/>
      <c r="E12" s="29"/>
      <c r="F12" s="29"/>
      <c r="G12" s="29"/>
      <c r="H12" s="30"/>
    </row>
    <row r="13" spans="1:8" ht="27.75" customHeight="1">
      <c r="A13" s="31"/>
      <c r="B13" s="32" t="s">
        <v>44</v>
      </c>
      <c r="C13" s="33"/>
      <c r="D13" s="33"/>
      <c r="E13" s="33"/>
      <c r="F13" s="33"/>
      <c r="G13" s="33"/>
      <c r="H13" s="34"/>
    </row>
    <row r="14" spans="1:8" ht="27.75" customHeight="1">
      <c r="A14" s="35"/>
      <c r="B14" s="36" t="s">
        <v>45</v>
      </c>
      <c r="C14" s="37"/>
      <c r="D14" s="37"/>
      <c r="E14" s="37"/>
      <c r="F14" s="37"/>
      <c r="G14" s="37"/>
      <c r="H14" s="38"/>
    </row>
    <row r="15" spans="1:7" s="4" customFormat="1" ht="34.5" customHeight="1">
      <c r="A15" s="39" t="s">
        <v>24</v>
      </c>
      <c r="B15" s="39"/>
      <c r="G15" s="4" t="s">
        <v>61</v>
      </c>
    </row>
  </sheetData>
  <sheetProtection/>
  <mergeCells count="10">
    <mergeCell ref="A1:H1"/>
    <mergeCell ref="D2:E2"/>
    <mergeCell ref="C3:D3"/>
    <mergeCell ref="E3:F3"/>
    <mergeCell ref="B12:H12"/>
    <mergeCell ref="A15:B15"/>
    <mergeCell ref="A3:A5"/>
    <mergeCell ref="B3:B4"/>
    <mergeCell ref="G3:G4"/>
    <mergeCell ref="H3:H4"/>
  </mergeCells>
  <printOptions/>
  <pageMargins left="0.59" right="0.08" top="0.44" bottom="0.29" header="0.36" footer="0.1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H15"/>
  <sheetViews>
    <sheetView workbookViewId="0" topLeftCell="A1">
      <selection activeCell="F7" sqref="F7"/>
    </sheetView>
  </sheetViews>
  <sheetFormatPr defaultColWidth="9.00390625" defaultRowHeight="14.25"/>
  <cols>
    <col min="2" max="2" width="32.125" style="0" customWidth="1"/>
    <col min="3" max="4" width="13.50390625" style="0" customWidth="1"/>
    <col min="5" max="5" width="12.75390625" style="0" customWidth="1"/>
    <col min="6" max="6" width="12.875" style="0" customWidth="1"/>
    <col min="7" max="7" width="14.00390625" style="0" customWidth="1"/>
    <col min="8" max="8" width="22.25390625" style="0" customWidth="1"/>
  </cols>
  <sheetData>
    <row r="1" spans="1:8" ht="34.5" customHeight="1">
      <c r="A1" s="5" t="s">
        <v>26</v>
      </c>
      <c r="B1" s="5"/>
      <c r="C1" s="5"/>
      <c r="D1" s="5"/>
      <c r="E1" s="5"/>
      <c r="F1" s="5"/>
      <c r="G1" s="5"/>
      <c r="H1" s="5"/>
    </row>
    <row r="2" spans="1:8" s="1" customFormat="1" ht="30" customHeight="1">
      <c r="A2" s="6" t="s">
        <v>1</v>
      </c>
      <c r="B2" s="6"/>
      <c r="C2" s="7"/>
      <c r="D2" s="8" t="s">
        <v>27</v>
      </c>
      <c r="E2" s="8"/>
      <c r="H2" s="9" t="s">
        <v>3</v>
      </c>
    </row>
    <row r="3" spans="1:8" s="2" customFormat="1" ht="24" customHeight="1">
      <c r="A3" s="10" t="s">
        <v>4</v>
      </c>
      <c r="B3" s="11" t="s">
        <v>5</v>
      </c>
      <c r="C3" s="12" t="s">
        <v>6</v>
      </c>
      <c r="D3" s="13"/>
      <c r="E3" s="12" t="s">
        <v>7</v>
      </c>
      <c r="F3" s="13"/>
      <c r="G3" s="14" t="s">
        <v>8</v>
      </c>
      <c r="H3" s="14" t="s">
        <v>9</v>
      </c>
    </row>
    <row r="4" spans="1:8" s="3" customFormat="1" ht="33.75" customHeight="1">
      <c r="A4" s="15"/>
      <c r="B4" s="16"/>
      <c r="C4" s="17" t="s">
        <v>10</v>
      </c>
      <c r="D4" s="17" t="s">
        <v>11</v>
      </c>
      <c r="E4" s="17" t="s">
        <v>12</v>
      </c>
      <c r="F4" s="18" t="s">
        <v>11</v>
      </c>
      <c r="G4" s="19"/>
      <c r="H4" s="19"/>
    </row>
    <row r="5" spans="1:8" ht="39" customHeight="1">
      <c r="A5" s="20"/>
      <c r="B5" s="21" t="s">
        <v>13</v>
      </c>
      <c r="C5" s="40"/>
      <c r="D5" s="22"/>
      <c r="E5" s="40">
        <f>SUM(E6+E7+E10+E11)</f>
        <v>2.73</v>
      </c>
      <c r="F5" s="22">
        <f>SUM(F6+F7+F10+F11)</f>
        <v>6.51</v>
      </c>
      <c r="G5" s="22" t="e">
        <f aca="true" t="shared" si="0" ref="G5:G11">SUM(E5-C5)/C5*100</f>
        <v>#DIV/0!</v>
      </c>
      <c r="H5" s="22"/>
    </row>
    <row r="6" spans="1:8" ht="39" customHeight="1">
      <c r="A6" s="21">
        <v>1</v>
      </c>
      <c r="B6" s="23" t="s">
        <v>14</v>
      </c>
      <c r="C6" s="40"/>
      <c r="D6" s="22"/>
      <c r="E6" s="40"/>
      <c r="F6" s="22"/>
      <c r="G6" s="22" t="e">
        <f t="shared" si="0"/>
        <v>#DIV/0!</v>
      </c>
      <c r="H6" s="22"/>
    </row>
    <row r="7" spans="1:8" ht="39" customHeight="1">
      <c r="A7" s="21">
        <v>2</v>
      </c>
      <c r="B7" s="23" t="s">
        <v>15</v>
      </c>
      <c r="C7" s="40"/>
      <c r="D7" s="40"/>
      <c r="E7" s="40">
        <v>0.6</v>
      </c>
      <c r="F7" s="40">
        <f>1.91+0.6</f>
        <v>2.51</v>
      </c>
      <c r="G7" s="22" t="e">
        <f t="shared" si="0"/>
        <v>#DIV/0!</v>
      </c>
      <c r="H7" s="22"/>
    </row>
    <row r="8" spans="1:8" ht="39" customHeight="1">
      <c r="A8" s="21">
        <v>3</v>
      </c>
      <c r="B8" s="24" t="s">
        <v>16</v>
      </c>
      <c r="C8" s="40"/>
      <c r="D8" s="22"/>
      <c r="E8" s="40"/>
      <c r="F8" s="22"/>
      <c r="G8" s="22" t="e">
        <f t="shared" si="0"/>
        <v>#DIV/0!</v>
      </c>
      <c r="H8" s="22"/>
    </row>
    <row r="9" spans="1:8" ht="39" customHeight="1">
      <c r="A9" s="21">
        <v>4</v>
      </c>
      <c r="B9" s="24" t="s">
        <v>17</v>
      </c>
      <c r="C9" s="40"/>
      <c r="D9" s="40"/>
      <c r="E9" s="40">
        <v>0.6</v>
      </c>
      <c r="F9" s="40">
        <f>1.91+0.6</f>
        <v>2.51</v>
      </c>
      <c r="G9" s="22" t="e">
        <f t="shared" si="0"/>
        <v>#DIV/0!</v>
      </c>
      <c r="H9" s="22"/>
    </row>
    <row r="10" spans="1:8" ht="39" customHeight="1">
      <c r="A10" s="21">
        <v>5</v>
      </c>
      <c r="B10" s="23" t="s">
        <v>18</v>
      </c>
      <c r="C10" s="25"/>
      <c r="D10" s="25"/>
      <c r="E10" s="25">
        <v>2.13</v>
      </c>
      <c r="F10" s="25">
        <f>1.87+2.13</f>
        <v>4</v>
      </c>
      <c r="G10" s="22" t="e">
        <f t="shared" si="0"/>
        <v>#DIV/0!</v>
      </c>
      <c r="H10" s="22"/>
    </row>
    <row r="11" spans="1:8" ht="39" customHeight="1">
      <c r="A11" s="26">
        <v>6</v>
      </c>
      <c r="B11" s="27" t="s">
        <v>19</v>
      </c>
      <c r="C11" s="25"/>
      <c r="D11" s="25"/>
      <c r="E11" s="25">
        <v>0</v>
      </c>
      <c r="F11" s="25">
        <v>0</v>
      </c>
      <c r="G11" s="25" t="e">
        <f t="shared" si="0"/>
        <v>#DIV/0!</v>
      </c>
      <c r="H11" s="25"/>
    </row>
    <row r="12" spans="1:8" ht="27" customHeight="1">
      <c r="A12" s="28" t="s">
        <v>20</v>
      </c>
      <c r="B12" s="29" t="s">
        <v>21</v>
      </c>
      <c r="C12" s="29"/>
      <c r="D12" s="29"/>
      <c r="E12" s="29"/>
      <c r="F12" s="29"/>
      <c r="G12" s="29"/>
      <c r="H12" s="30"/>
    </row>
    <row r="13" spans="1:8" ht="27.75" customHeight="1">
      <c r="A13" s="31"/>
      <c r="B13" s="32" t="s">
        <v>22</v>
      </c>
      <c r="C13" s="33"/>
      <c r="D13" s="33"/>
      <c r="E13" s="33"/>
      <c r="F13" s="33"/>
      <c r="G13" s="33"/>
      <c r="H13" s="34"/>
    </row>
    <row r="14" spans="1:8" ht="27.75" customHeight="1">
      <c r="A14" s="35"/>
      <c r="B14" s="36" t="s">
        <v>23</v>
      </c>
      <c r="C14" s="37"/>
      <c r="D14" s="37"/>
      <c r="E14" s="37"/>
      <c r="F14" s="37"/>
      <c r="G14" s="37"/>
      <c r="H14" s="38"/>
    </row>
    <row r="15" spans="1:7" s="4" customFormat="1" ht="34.5" customHeight="1">
      <c r="A15" s="39" t="s">
        <v>24</v>
      </c>
      <c r="B15" s="39"/>
      <c r="G15" s="4" t="s">
        <v>25</v>
      </c>
    </row>
  </sheetData>
  <sheetProtection/>
  <mergeCells count="10">
    <mergeCell ref="A1:H1"/>
    <mergeCell ref="D2:E2"/>
    <mergeCell ref="C3:D3"/>
    <mergeCell ref="E3:F3"/>
    <mergeCell ref="B12:H12"/>
    <mergeCell ref="A15:B15"/>
    <mergeCell ref="A3:A5"/>
    <mergeCell ref="B3:B4"/>
    <mergeCell ref="G3:G4"/>
    <mergeCell ref="H3:H4"/>
  </mergeCells>
  <printOptions/>
  <pageMargins left="0.4" right="0.28" top="0.44" bottom="0.29" header="0.36" footer="0.16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H15"/>
  <sheetViews>
    <sheetView workbookViewId="0" topLeftCell="A1">
      <selection activeCell="E7" sqref="E7"/>
    </sheetView>
  </sheetViews>
  <sheetFormatPr defaultColWidth="9.00390625" defaultRowHeight="14.25"/>
  <cols>
    <col min="2" max="2" width="32.125" style="0" customWidth="1"/>
    <col min="3" max="4" width="13.50390625" style="0" customWidth="1"/>
    <col min="5" max="5" width="12.75390625" style="0" customWidth="1"/>
    <col min="6" max="6" width="12.875" style="0" customWidth="1"/>
    <col min="7" max="7" width="14.00390625" style="0" customWidth="1"/>
    <col min="8" max="8" width="22.25390625" style="0" customWidth="1"/>
  </cols>
  <sheetData>
    <row r="1" spans="1:8" ht="34.5" customHeight="1">
      <c r="A1" s="5" t="s">
        <v>28</v>
      </c>
      <c r="B1" s="5"/>
      <c r="C1" s="5"/>
      <c r="D1" s="5"/>
      <c r="E1" s="5"/>
      <c r="F1" s="5"/>
      <c r="G1" s="5"/>
      <c r="H1" s="5"/>
    </row>
    <row r="2" spans="1:8" s="1" customFormat="1" ht="30" customHeight="1">
      <c r="A2" s="6" t="s">
        <v>1</v>
      </c>
      <c r="B2" s="6"/>
      <c r="C2" s="7"/>
      <c r="D2" s="8" t="s">
        <v>29</v>
      </c>
      <c r="E2" s="8"/>
      <c r="H2" s="9" t="s">
        <v>3</v>
      </c>
    </row>
    <row r="3" spans="1:8" s="2" customFormat="1" ht="24" customHeight="1">
      <c r="A3" s="10" t="s">
        <v>4</v>
      </c>
      <c r="B3" s="11" t="s">
        <v>5</v>
      </c>
      <c r="C3" s="12" t="s">
        <v>30</v>
      </c>
      <c r="D3" s="13"/>
      <c r="E3" s="12" t="s">
        <v>31</v>
      </c>
      <c r="F3" s="13"/>
      <c r="G3" s="14" t="s">
        <v>8</v>
      </c>
      <c r="H3" s="14" t="s">
        <v>9</v>
      </c>
    </row>
    <row r="4" spans="1:8" s="3" customFormat="1" ht="33.75" customHeight="1">
      <c r="A4" s="15"/>
      <c r="B4" s="16"/>
      <c r="C4" s="17" t="s">
        <v>10</v>
      </c>
      <c r="D4" s="17" t="s">
        <v>11</v>
      </c>
      <c r="E4" s="17" t="s">
        <v>12</v>
      </c>
      <c r="F4" s="18" t="s">
        <v>11</v>
      </c>
      <c r="G4" s="19"/>
      <c r="H4" s="19"/>
    </row>
    <row r="5" spans="1:8" ht="39" customHeight="1">
      <c r="A5" s="20"/>
      <c r="B5" s="21" t="s">
        <v>13</v>
      </c>
      <c r="C5" s="40"/>
      <c r="D5" s="22"/>
      <c r="E5" s="40">
        <f>SUM(E6+E7+E10+E11)</f>
        <v>2.83</v>
      </c>
      <c r="F5" s="22">
        <f>SUM(F6+F7+F10+F11)</f>
        <v>2.83</v>
      </c>
      <c r="G5" s="22" t="e">
        <f aca="true" t="shared" si="0" ref="G5:G11">SUM(E5-C5)/C5*100</f>
        <v>#DIV/0!</v>
      </c>
      <c r="H5" s="22"/>
    </row>
    <row r="6" spans="1:8" ht="39" customHeight="1">
      <c r="A6" s="21">
        <v>1</v>
      </c>
      <c r="B6" s="23" t="s">
        <v>14</v>
      </c>
      <c r="C6" s="40"/>
      <c r="D6" s="22"/>
      <c r="E6" s="40"/>
      <c r="F6" s="22"/>
      <c r="G6" s="22" t="e">
        <f t="shared" si="0"/>
        <v>#DIV/0!</v>
      </c>
      <c r="H6" s="22"/>
    </row>
    <row r="7" spans="1:8" ht="39" customHeight="1">
      <c r="A7" s="21">
        <v>2</v>
      </c>
      <c r="B7" s="23" t="s">
        <v>15</v>
      </c>
      <c r="C7" s="40"/>
      <c r="D7" s="40"/>
      <c r="E7" s="40">
        <v>1.4</v>
      </c>
      <c r="F7" s="40">
        <v>1.4</v>
      </c>
      <c r="G7" s="22" t="e">
        <f t="shared" si="0"/>
        <v>#DIV/0!</v>
      </c>
      <c r="H7" s="22"/>
    </row>
    <row r="8" spans="1:8" ht="39" customHeight="1">
      <c r="A8" s="21">
        <v>3</v>
      </c>
      <c r="B8" s="24" t="s">
        <v>16</v>
      </c>
      <c r="C8" s="40"/>
      <c r="D8" s="22"/>
      <c r="E8" s="40"/>
      <c r="F8" s="22"/>
      <c r="G8" s="22" t="e">
        <f t="shared" si="0"/>
        <v>#DIV/0!</v>
      </c>
      <c r="H8" s="22"/>
    </row>
    <row r="9" spans="1:8" ht="39" customHeight="1">
      <c r="A9" s="21">
        <v>4</v>
      </c>
      <c r="B9" s="24" t="s">
        <v>17</v>
      </c>
      <c r="C9" s="40"/>
      <c r="D9" s="40"/>
      <c r="E9" s="40">
        <v>1.4</v>
      </c>
      <c r="F9" s="40">
        <v>1.4</v>
      </c>
      <c r="G9" s="22" t="e">
        <f t="shared" si="0"/>
        <v>#DIV/0!</v>
      </c>
      <c r="H9" s="22"/>
    </row>
    <row r="10" spans="1:8" ht="39" customHeight="1">
      <c r="A10" s="21">
        <v>5</v>
      </c>
      <c r="B10" s="23" t="s">
        <v>18</v>
      </c>
      <c r="C10" s="25"/>
      <c r="D10" s="25"/>
      <c r="E10" s="25">
        <v>1.43</v>
      </c>
      <c r="F10" s="25">
        <v>1.43</v>
      </c>
      <c r="G10" s="22" t="e">
        <f t="shared" si="0"/>
        <v>#DIV/0!</v>
      </c>
      <c r="H10" s="22"/>
    </row>
    <row r="11" spans="1:8" ht="39" customHeight="1">
      <c r="A11" s="26">
        <v>6</v>
      </c>
      <c r="B11" s="27" t="s">
        <v>19</v>
      </c>
      <c r="C11" s="25"/>
      <c r="D11" s="25"/>
      <c r="E11" s="25">
        <v>0</v>
      </c>
      <c r="F11" s="25">
        <v>0</v>
      </c>
      <c r="G11" s="25" t="e">
        <f t="shared" si="0"/>
        <v>#DIV/0!</v>
      </c>
      <c r="H11" s="25"/>
    </row>
    <row r="12" spans="1:8" ht="27" customHeight="1">
      <c r="A12" s="28" t="s">
        <v>20</v>
      </c>
      <c r="B12" s="29" t="s">
        <v>21</v>
      </c>
      <c r="C12" s="29"/>
      <c r="D12" s="29"/>
      <c r="E12" s="29"/>
      <c r="F12" s="29"/>
      <c r="G12" s="29"/>
      <c r="H12" s="30"/>
    </row>
    <row r="13" spans="1:8" ht="27.75" customHeight="1">
      <c r="A13" s="31"/>
      <c r="B13" s="32" t="s">
        <v>32</v>
      </c>
      <c r="C13" s="33"/>
      <c r="D13" s="33"/>
      <c r="E13" s="33"/>
      <c r="F13" s="33"/>
      <c r="G13" s="33"/>
      <c r="H13" s="34"/>
    </row>
    <row r="14" spans="1:8" ht="27.75" customHeight="1">
      <c r="A14" s="35"/>
      <c r="B14" s="36" t="s">
        <v>23</v>
      </c>
      <c r="C14" s="37"/>
      <c r="D14" s="37"/>
      <c r="E14" s="37"/>
      <c r="F14" s="37"/>
      <c r="G14" s="37"/>
      <c r="H14" s="38"/>
    </row>
    <row r="15" spans="1:7" s="4" customFormat="1" ht="34.5" customHeight="1">
      <c r="A15" s="39" t="s">
        <v>24</v>
      </c>
      <c r="B15" s="39"/>
      <c r="G15" s="4" t="s">
        <v>25</v>
      </c>
    </row>
  </sheetData>
  <sheetProtection/>
  <mergeCells count="10">
    <mergeCell ref="A1:H1"/>
    <mergeCell ref="D2:E2"/>
    <mergeCell ref="C3:D3"/>
    <mergeCell ref="E3:F3"/>
    <mergeCell ref="B12:H12"/>
    <mergeCell ref="A15:B15"/>
    <mergeCell ref="A3:A5"/>
    <mergeCell ref="B3:B4"/>
    <mergeCell ref="G3:G4"/>
    <mergeCell ref="H3:H4"/>
  </mergeCells>
  <printOptions/>
  <pageMargins left="0.4" right="0.28" top="0.44" bottom="0.29" header="0.36" footer="0.16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H15"/>
  <sheetViews>
    <sheetView workbookViewId="0" topLeftCell="A1">
      <selection activeCell="E10" sqref="E10"/>
    </sheetView>
  </sheetViews>
  <sheetFormatPr defaultColWidth="9.00390625" defaultRowHeight="14.25"/>
  <cols>
    <col min="2" max="2" width="32.125" style="0" customWidth="1"/>
    <col min="3" max="4" width="13.50390625" style="0" customWidth="1"/>
    <col min="5" max="5" width="12.75390625" style="0" customWidth="1"/>
    <col min="6" max="6" width="12.875" style="0" customWidth="1"/>
    <col min="7" max="7" width="14.00390625" style="0" customWidth="1"/>
    <col min="8" max="8" width="22.25390625" style="0" customWidth="1"/>
  </cols>
  <sheetData>
    <row r="1" spans="1:8" ht="34.5" customHeight="1">
      <c r="A1" s="5" t="s">
        <v>33</v>
      </c>
      <c r="B1" s="5"/>
      <c r="C1" s="5"/>
      <c r="D1" s="5"/>
      <c r="E1" s="5"/>
      <c r="F1" s="5"/>
      <c r="G1" s="5"/>
      <c r="H1" s="5"/>
    </row>
    <row r="2" spans="1:8" s="1" customFormat="1" ht="30" customHeight="1">
      <c r="A2" s="6" t="s">
        <v>1</v>
      </c>
      <c r="B2" s="6"/>
      <c r="C2" s="7"/>
      <c r="D2" s="8" t="s">
        <v>34</v>
      </c>
      <c r="E2" s="8"/>
      <c r="H2" s="9" t="s">
        <v>3</v>
      </c>
    </row>
    <row r="3" spans="1:8" s="2" customFormat="1" ht="24" customHeight="1">
      <c r="A3" s="10" t="s">
        <v>4</v>
      </c>
      <c r="B3" s="11" t="s">
        <v>5</v>
      </c>
      <c r="C3" s="12" t="s">
        <v>30</v>
      </c>
      <c r="D3" s="13"/>
      <c r="E3" s="12" t="s">
        <v>31</v>
      </c>
      <c r="F3" s="13"/>
      <c r="G3" s="14" t="s">
        <v>8</v>
      </c>
      <c r="H3" s="14" t="s">
        <v>9</v>
      </c>
    </row>
    <row r="4" spans="1:8" s="3" customFormat="1" ht="33.75" customHeight="1">
      <c r="A4" s="15"/>
      <c r="B4" s="16"/>
      <c r="C4" s="17" t="s">
        <v>10</v>
      </c>
      <c r="D4" s="17" t="s">
        <v>11</v>
      </c>
      <c r="E4" s="17" t="s">
        <v>12</v>
      </c>
      <c r="F4" s="18" t="s">
        <v>11</v>
      </c>
      <c r="G4" s="19"/>
      <c r="H4" s="19"/>
    </row>
    <row r="5" spans="1:8" ht="39" customHeight="1">
      <c r="A5" s="20"/>
      <c r="B5" s="21" t="s">
        <v>13</v>
      </c>
      <c r="C5" s="40"/>
      <c r="D5" s="22"/>
      <c r="E5" s="40">
        <f>SUM(E6+E7+E10+E11)</f>
        <v>2.77</v>
      </c>
      <c r="F5" s="22">
        <f>SUM(F6+F7+F10+F11)</f>
        <v>5.6</v>
      </c>
      <c r="G5" s="22" t="e">
        <f aca="true" t="shared" si="0" ref="G5:G11">SUM(E5-C5)/C5*100</f>
        <v>#DIV/0!</v>
      </c>
      <c r="H5" s="22"/>
    </row>
    <row r="6" spans="1:8" ht="39" customHeight="1">
      <c r="A6" s="21">
        <v>1</v>
      </c>
      <c r="B6" s="23" t="s">
        <v>14</v>
      </c>
      <c r="C6" s="40"/>
      <c r="D6" s="22"/>
      <c r="E6" s="40"/>
      <c r="F6" s="22"/>
      <c r="G6" s="22" t="e">
        <f t="shared" si="0"/>
        <v>#DIV/0!</v>
      </c>
      <c r="H6" s="22"/>
    </row>
    <row r="7" spans="1:8" ht="39" customHeight="1">
      <c r="A7" s="21">
        <v>2</v>
      </c>
      <c r="B7" s="23" t="s">
        <v>15</v>
      </c>
      <c r="C7" s="40"/>
      <c r="D7" s="40"/>
      <c r="E7" s="40">
        <v>1.21</v>
      </c>
      <c r="F7" s="40">
        <f>1.4+1.21</f>
        <v>2.61</v>
      </c>
      <c r="G7" s="22" t="e">
        <f t="shared" si="0"/>
        <v>#DIV/0!</v>
      </c>
      <c r="H7" s="22"/>
    </row>
    <row r="8" spans="1:8" ht="39" customHeight="1">
      <c r="A8" s="21">
        <v>3</v>
      </c>
      <c r="B8" s="24" t="s">
        <v>16</v>
      </c>
      <c r="C8" s="40"/>
      <c r="D8" s="22"/>
      <c r="E8" s="40"/>
      <c r="F8" s="22"/>
      <c r="G8" s="22" t="e">
        <f t="shared" si="0"/>
        <v>#DIV/0!</v>
      </c>
      <c r="H8" s="22"/>
    </row>
    <row r="9" spans="1:8" ht="39" customHeight="1">
      <c r="A9" s="21">
        <v>4</v>
      </c>
      <c r="B9" s="24" t="s">
        <v>17</v>
      </c>
      <c r="C9" s="40"/>
      <c r="D9" s="40"/>
      <c r="E9" s="40">
        <v>1.21</v>
      </c>
      <c r="F9" s="40">
        <f>1.4+1.21</f>
        <v>2.61</v>
      </c>
      <c r="G9" s="22" t="e">
        <f t="shared" si="0"/>
        <v>#DIV/0!</v>
      </c>
      <c r="H9" s="22"/>
    </row>
    <row r="10" spans="1:8" ht="39" customHeight="1">
      <c r="A10" s="21">
        <v>5</v>
      </c>
      <c r="B10" s="23" t="s">
        <v>18</v>
      </c>
      <c r="C10" s="25"/>
      <c r="D10" s="25"/>
      <c r="E10" s="25">
        <v>1.56</v>
      </c>
      <c r="F10" s="25">
        <f>1.43+1.56</f>
        <v>2.99</v>
      </c>
      <c r="G10" s="22" t="e">
        <f t="shared" si="0"/>
        <v>#DIV/0!</v>
      </c>
      <c r="H10" s="22"/>
    </row>
    <row r="11" spans="1:8" ht="39" customHeight="1">
      <c r="A11" s="26">
        <v>6</v>
      </c>
      <c r="B11" s="27" t="s">
        <v>19</v>
      </c>
      <c r="C11" s="25"/>
      <c r="D11" s="25"/>
      <c r="E11" s="25">
        <v>0</v>
      </c>
      <c r="F11" s="25">
        <v>0</v>
      </c>
      <c r="G11" s="25" t="e">
        <f t="shared" si="0"/>
        <v>#DIV/0!</v>
      </c>
      <c r="H11" s="25"/>
    </row>
    <row r="12" spans="1:8" ht="27" customHeight="1">
      <c r="A12" s="28" t="s">
        <v>20</v>
      </c>
      <c r="B12" s="29" t="s">
        <v>21</v>
      </c>
      <c r="C12" s="29"/>
      <c r="D12" s="29"/>
      <c r="E12" s="29"/>
      <c r="F12" s="29"/>
      <c r="G12" s="29"/>
      <c r="H12" s="30"/>
    </row>
    <row r="13" spans="1:8" ht="27.75" customHeight="1">
      <c r="A13" s="31"/>
      <c r="B13" s="32" t="s">
        <v>35</v>
      </c>
      <c r="C13" s="33"/>
      <c r="D13" s="33"/>
      <c r="E13" s="33"/>
      <c r="F13" s="33"/>
      <c r="G13" s="33"/>
      <c r="H13" s="34"/>
    </row>
    <row r="14" spans="1:8" ht="27.75" customHeight="1">
      <c r="A14" s="35"/>
      <c r="B14" s="36" t="s">
        <v>23</v>
      </c>
      <c r="C14" s="37"/>
      <c r="D14" s="37"/>
      <c r="E14" s="37"/>
      <c r="F14" s="37"/>
      <c r="G14" s="37"/>
      <c r="H14" s="38"/>
    </row>
    <row r="15" spans="1:7" s="4" customFormat="1" ht="34.5" customHeight="1">
      <c r="A15" s="39" t="s">
        <v>24</v>
      </c>
      <c r="B15" s="39"/>
      <c r="G15" s="4" t="s">
        <v>25</v>
      </c>
    </row>
  </sheetData>
  <sheetProtection/>
  <mergeCells count="10">
    <mergeCell ref="A1:H1"/>
    <mergeCell ref="D2:E2"/>
    <mergeCell ref="C3:D3"/>
    <mergeCell ref="E3:F3"/>
    <mergeCell ref="B12:H12"/>
    <mergeCell ref="A15:B15"/>
    <mergeCell ref="A3:A5"/>
    <mergeCell ref="B3:B4"/>
    <mergeCell ref="G3:G4"/>
    <mergeCell ref="H3:H4"/>
  </mergeCells>
  <printOptions/>
  <pageMargins left="0.4" right="0.28" top="0.44" bottom="0.29" header="0.36" footer="0.16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H15"/>
  <sheetViews>
    <sheetView workbookViewId="0" topLeftCell="A1">
      <selection activeCell="E5" sqref="E5:F11"/>
    </sheetView>
  </sheetViews>
  <sheetFormatPr defaultColWidth="9.00390625" defaultRowHeight="14.25"/>
  <cols>
    <col min="2" max="2" width="32.125" style="0" customWidth="1"/>
    <col min="3" max="4" width="13.50390625" style="0" customWidth="1"/>
    <col min="5" max="5" width="12.75390625" style="0" customWidth="1"/>
    <col min="6" max="6" width="12.875" style="0" customWidth="1"/>
    <col min="7" max="7" width="14.00390625" style="0" customWidth="1"/>
    <col min="8" max="8" width="22.25390625" style="0" customWidth="1"/>
  </cols>
  <sheetData>
    <row r="1" spans="1:8" ht="34.5" customHeight="1">
      <c r="A1" s="5" t="s">
        <v>36</v>
      </c>
      <c r="B1" s="5"/>
      <c r="C1" s="5"/>
      <c r="D1" s="5"/>
      <c r="E1" s="5"/>
      <c r="F1" s="5"/>
      <c r="G1" s="5"/>
      <c r="H1" s="5"/>
    </row>
    <row r="2" spans="1:8" s="1" customFormat="1" ht="30" customHeight="1">
      <c r="A2" s="6" t="s">
        <v>1</v>
      </c>
      <c r="B2" s="6"/>
      <c r="C2" s="7"/>
      <c r="D2" s="8" t="s">
        <v>37</v>
      </c>
      <c r="E2" s="8"/>
      <c r="H2" s="9" t="s">
        <v>3</v>
      </c>
    </row>
    <row r="3" spans="1:8" s="2" customFormat="1" ht="24" customHeight="1">
      <c r="A3" s="10" t="s">
        <v>4</v>
      </c>
      <c r="B3" s="11" t="s">
        <v>5</v>
      </c>
      <c r="C3" s="12" t="s">
        <v>38</v>
      </c>
      <c r="D3" s="13"/>
      <c r="E3" s="12" t="s">
        <v>39</v>
      </c>
      <c r="F3" s="13"/>
      <c r="G3" s="14" t="s">
        <v>8</v>
      </c>
      <c r="H3" s="14" t="s">
        <v>9</v>
      </c>
    </row>
    <row r="4" spans="1:8" s="3" customFormat="1" ht="33.75" customHeight="1">
      <c r="A4" s="15"/>
      <c r="B4" s="16"/>
      <c r="C4" s="17" t="s">
        <v>10</v>
      </c>
      <c r="D4" s="17" t="s">
        <v>11</v>
      </c>
      <c r="E4" s="17" t="s">
        <v>12</v>
      </c>
      <c r="F4" s="18" t="s">
        <v>11</v>
      </c>
      <c r="G4" s="19"/>
      <c r="H4" s="19"/>
    </row>
    <row r="5" spans="1:8" ht="39" customHeight="1">
      <c r="A5" s="20"/>
      <c r="B5" s="21" t="s">
        <v>13</v>
      </c>
      <c r="C5" s="22">
        <f aca="true" t="shared" si="0" ref="C5:F5">SUM(C6+C7+C10+C11)</f>
        <v>2.83</v>
      </c>
      <c r="D5" s="22">
        <f t="shared" si="0"/>
        <v>2.83</v>
      </c>
      <c r="E5" s="22">
        <f t="shared" si="0"/>
        <v>1.1</v>
      </c>
      <c r="F5" s="22">
        <f t="shared" si="0"/>
        <v>1.1</v>
      </c>
      <c r="G5" s="22">
        <f aca="true" t="shared" si="1" ref="G5:G11">SUM(E5-C5)/C5*100</f>
        <v>-61.130742049469966</v>
      </c>
      <c r="H5" s="22"/>
    </row>
    <row r="6" spans="1:8" ht="39" customHeight="1">
      <c r="A6" s="21">
        <v>1</v>
      </c>
      <c r="B6" s="23" t="s">
        <v>14</v>
      </c>
      <c r="C6" s="40"/>
      <c r="D6" s="22"/>
      <c r="E6" s="40"/>
      <c r="F6" s="22"/>
      <c r="G6" s="22" t="e">
        <f t="shared" si="1"/>
        <v>#DIV/0!</v>
      </c>
      <c r="H6" s="22"/>
    </row>
    <row r="7" spans="1:8" ht="39" customHeight="1">
      <c r="A7" s="21">
        <v>2</v>
      </c>
      <c r="B7" s="23" t="s">
        <v>15</v>
      </c>
      <c r="C7" s="40">
        <v>1.4</v>
      </c>
      <c r="D7" s="40">
        <v>1.4</v>
      </c>
      <c r="E7" s="40">
        <v>0.82</v>
      </c>
      <c r="F7" s="40">
        <v>0.82</v>
      </c>
      <c r="G7" s="22">
        <f t="shared" si="1"/>
        <v>-41.42857142857142</v>
      </c>
      <c r="H7" s="22"/>
    </row>
    <row r="8" spans="1:8" ht="39" customHeight="1">
      <c r="A8" s="21">
        <v>3</v>
      </c>
      <c r="B8" s="24" t="s">
        <v>16</v>
      </c>
      <c r="C8" s="40"/>
      <c r="D8" s="22"/>
      <c r="E8" s="40"/>
      <c r="F8" s="22"/>
      <c r="G8" s="22" t="e">
        <f t="shared" si="1"/>
        <v>#DIV/0!</v>
      </c>
      <c r="H8" s="22"/>
    </row>
    <row r="9" spans="1:8" ht="39" customHeight="1">
      <c r="A9" s="21">
        <v>4</v>
      </c>
      <c r="B9" s="24" t="s">
        <v>17</v>
      </c>
      <c r="C9" s="40">
        <v>1.4</v>
      </c>
      <c r="D9" s="40">
        <v>1.4</v>
      </c>
      <c r="E9" s="40">
        <v>0.82</v>
      </c>
      <c r="F9" s="40">
        <v>0.82</v>
      </c>
      <c r="G9" s="22">
        <f t="shared" si="1"/>
        <v>-41.42857142857142</v>
      </c>
      <c r="H9" s="22"/>
    </row>
    <row r="10" spans="1:8" ht="39" customHeight="1">
      <c r="A10" s="21">
        <v>5</v>
      </c>
      <c r="B10" s="23" t="s">
        <v>18</v>
      </c>
      <c r="C10" s="25">
        <v>1.43</v>
      </c>
      <c r="D10" s="25">
        <v>1.43</v>
      </c>
      <c r="E10" s="25">
        <v>0.28</v>
      </c>
      <c r="F10" s="25">
        <v>0.28</v>
      </c>
      <c r="G10" s="22">
        <f t="shared" si="1"/>
        <v>-80.41958041958041</v>
      </c>
      <c r="H10" s="22"/>
    </row>
    <row r="11" spans="1:8" ht="39" customHeight="1">
      <c r="A11" s="26">
        <v>6</v>
      </c>
      <c r="B11" s="27" t="s">
        <v>19</v>
      </c>
      <c r="C11" s="25">
        <v>0</v>
      </c>
      <c r="D11" s="25">
        <v>0</v>
      </c>
      <c r="E11" s="25">
        <v>0</v>
      </c>
      <c r="F11" s="25">
        <v>0</v>
      </c>
      <c r="G11" s="25" t="e">
        <f t="shared" si="1"/>
        <v>#DIV/0!</v>
      </c>
      <c r="H11" s="25"/>
    </row>
    <row r="12" spans="1:8" ht="27" customHeight="1">
      <c r="A12" s="28" t="s">
        <v>20</v>
      </c>
      <c r="B12" s="29" t="s">
        <v>21</v>
      </c>
      <c r="C12" s="29"/>
      <c r="D12" s="29"/>
      <c r="E12" s="29"/>
      <c r="F12" s="29"/>
      <c r="G12" s="29"/>
      <c r="H12" s="30"/>
    </row>
    <row r="13" spans="1:8" ht="27.75" customHeight="1">
      <c r="A13" s="31"/>
      <c r="B13" s="32" t="s">
        <v>40</v>
      </c>
      <c r="C13" s="33"/>
      <c r="D13" s="33"/>
      <c r="E13" s="33"/>
      <c r="F13" s="33"/>
      <c r="G13" s="33"/>
      <c r="H13" s="34"/>
    </row>
    <row r="14" spans="1:8" ht="27.75" customHeight="1">
      <c r="A14" s="35"/>
      <c r="B14" s="36" t="s">
        <v>23</v>
      </c>
      <c r="C14" s="37"/>
      <c r="D14" s="37"/>
      <c r="E14" s="37"/>
      <c r="F14" s="37"/>
      <c r="G14" s="37"/>
      <c r="H14" s="38"/>
    </row>
    <row r="15" spans="1:7" s="4" customFormat="1" ht="34.5" customHeight="1">
      <c r="A15" s="39" t="s">
        <v>24</v>
      </c>
      <c r="B15" s="39"/>
      <c r="G15" s="4" t="s">
        <v>25</v>
      </c>
    </row>
  </sheetData>
  <sheetProtection/>
  <mergeCells count="10">
    <mergeCell ref="A1:H1"/>
    <mergeCell ref="D2:E2"/>
    <mergeCell ref="C3:D3"/>
    <mergeCell ref="E3:F3"/>
    <mergeCell ref="B12:H12"/>
    <mergeCell ref="A15:B15"/>
    <mergeCell ref="A3:A5"/>
    <mergeCell ref="B3:B4"/>
    <mergeCell ref="G3:G4"/>
    <mergeCell ref="H3:H4"/>
  </mergeCells>
  <printOptions/>
  <pageMargins left="0.4" right="0.28" top="0.44" bottom="0.29" header="0.36" footer="0.16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H15"/>
  <sheetViews>
    <sheetView workbookViewId="0" topLeftCell="A1">
      <selection activeCell="E5" sqref="E5:F11"/>
    </sheetView>
  </sheetViews>
  <sheetFormatPr defaultColWidth="9.00390625" defaultRowHeight="14.25"/>
  <cols>
    <col min="2" max="2" width="32.125" style="0" customWidth="1"/>
    <col min="3" max="4" width="13.50390625" style="0" customWidth="1"/>
    <col min="5" max="5" width="12.75390625" style="0" customWidth="1"/>
    <col min="6" max="6" width="12.875" style="0" customWidth="1"/>
    <col min="7" max="7" width="14.00390625" style="0" customWidth="1"/>
    <col min="8" max="8" width="22.25390625" style="0" customWidth="1"/>
  </cols>
  <sheetData>
    <row r="1" spans="1:8" ht="34.5" customHeight="1">
      <c r="A1" s="5" t="s">
        <v>41</v>
      </c>
      <c r="B1" s="5"/>
      <c r="C1" s="5"/>
      <c r="D1" s="5"/>
      <c r="E1" s="5"/>
      <c r="F1" s="5"/>
      <c r="G1" s="5"/>
      <c r="H1" s="5"/>
    </row>
    <row r="2" spans="1:8" s="1" customFormat="1" ht="30" customHeight="1">
      <c r="A2" s="6" t="s">
        <v>1</v>
      </c>
      <c r="B2" s="6"/>
      <c r="C2" s="7"/>
      <c r="D2" s="8" t="s">
        <v>42</v>
      </c>
      <c r="E2" s="8"/>
      <c r="H2" s="9" t="s">
        <v>3</v>
      </c>
    </row>
    <row r="3" spans="1:8" s="2" customFormat="1" ht="24" customHeight="1">
      <c r="A3" s="10" t="s">
        <v>4</v>
      </c>
      <c r="B3" s="11" t="s">
        <v>5</v>
      </c>
      <c r="C3" s="12" t="s">
        <v>38</v>
      </c>
      <c r="D3" s="13"/>
      <c r="E3" s="12" t="s">
        <v>39</v>
      </c>
      <c r="F3" s="13"/>
      <c r="G3" s="14" t="s">
        <v>8</v>
      </c>
      <c r="H3" s="14" t="s">
        <v>9</v>
      </c>
    </row>
    <row r="4" spans="1:8" s="3" customFormat="1" ht="33.75" customHeight="1">
      <c r="A4" s="15"/>
      <c r="B4" s="16"/>
      <c r="C4" s="17" t="s">
        <v>10</v>
      </c>
      <c r="D4" s="17" t="s">
        <v>11</v>
      </c>
      <c r="E4" s="17" t="s">
        <v>12</v>
      </c>
      <c r="F4" s="18" t="s">
        <v>11</v>
      </c>
      <c r="G4" s="19"/>
      <c r="H4" s="19"/>
    </row>
    <row r="5" spans="1:8" ht="39" customHeight="1">
      <c r="A5" s="20"/>
      <c r="B5" s="21" t="s">
        <v>13</v>
      </c>
      <c r="C5" s="22">
        <f>SUM(C6+C7+C10+C11)</f>
        <v>2.77</v>
      </c>
      <c r="D5" s="22">
        <f>SUM(D6+D7+D10+D11)</f>
        <v>5.6</v>
      </c>
      <c r="E5" s="22">
        <f aca="true" t="shared" si="0" ref="C5:F5">SUM(E6+E7+E10+E11)</f>
        <v>0.65</v>
      </c>
      <c r="F5" s="22">
        <f t="shared" si="0"/>
        <v>1.75</v>
      </c>
      <c r="G5" s="22">
        <f aca="true" t="shared" si="1" ref="G5:G11">SUM(E5-C5)/C5*100</f>
        <v>-76.53429602888086</v>
      </c>
      <c r="H5" s="22"/>
    </row>
    <row r="6" spans="1:8" ht="39" customHeight="1">
      <c r="A6" s="21">
        <v>1</v>
      </c>
      <c r="B6" s="23" t="s">
        <v>14</v>
      </c>
      <c r="C6" s="40"/>
      <c r="D6" s="22"/>
      <c r="E6" s="40"/>
      <c r="F6" s="22"/>
      <c r="G6" s="22"/>
      <c r="H6" s="22"/>
    </row>
    <row r="7" spans="1:8" ht="39" customHeight="1">
      <c r="A7" s="21">
        <v>2</v>
      </c>
      <c r="B7" s="23" t="s">
        <v>15</v>
      </c>
      <c r="C7" s="22">
        <v>1.21</v>
      </c>
      <c r="D7" s="22">
        <f>1.4+1.21</f>
        <v>2.61</v>
      </c>
      <c r="E7" s="22">
        <v>0.65</v>
      </c>
      <c r="F7" s="22">
        <f>0.82+0.65</f>
        <v>1.47</v>
      </c>
      <c r="G7" s="22">
        <f t="shared" si="1"/>
        <v>-46.280991735537185</v>
      </c>
      <c r="H7" s="22"/>
    </row>
    <row r="8" spans="1:8" ht="39" customHeight="1">
      <c r="A8" s="21">
        <v>3</v>
      </c>
      <c r="B8" s="24" t="s">
        <v>16</v>
      </c>
      <c r="C8" s="40"/>
      <c r="D8" s="22"/>
      <c r="E8" s="40"/>
      <c r="F8" s="22"/>
      <c r="G8" s="22"/>
      <c r="H8" s="22"/>
    </row>
    <row r="9" spans="1:8" ht="39" customHeight="1">
      <c r="A9" s="21">
        <v>4</v>
      </c>
      <c r="B9" s="24" t="s">
        <v>17</v>
      </c>
      <c r="C9" s="22">
        <v>1.21</v>
      </c>
      <c r="D9" s="22">
        <f>1.4+1.21</f>
        <v>2.61</v>
      </c>
      <c r="E9" s="22">
        <v>0.65</v>
      </c>
      <c r="F9" s="22">
        <f>0.82+0.65</f>
        <v>1.47</v>
      </c>
      <c r="G9" s="22">
        <f t="shared" si="1"/>
        <v>-46.280991735537185</v>
      </c>
      <c r="H9" s="22"/>
    </row>
    <row r="10" spans="1:8" ht="39" customHeight="1">
      <c r="A10" s="21">
        <v>5</v>
      </c>
      <c r="B10" s="23" t="s">
        <v>18</v>
      </c>
      <c r="C10" s="25">
        <v>1.56</v>
      </c>
      <c r="D10" s="25">
        <f>1.43+1.56</f>
        <v>2.99</v>
      </c>
      <c r="E10" s="25">
        <v>0</v>
      </c>
      <c r="F10" s="25">
        <v>0.28</v>
      </c>
      <c r="G10" s="22">
        <f t="shared" si="1"/>
        <v>-100</v>
      </c>
      <c r="H10" s="22"/>
    </row>
    <row r="11" spans="1:8" ht="39" customHeight="1">
      <c r="A11" s="26">
        <v>6</v>
      </c>
      <c r="B11" s="27" t="s">
        <v>19</v>
      </c>
      <c r="C11" s="25">
        <v>0</v>
      </c>
      <c r="D11" s="25">
        <v>0</v>
      </c>
      <c r="E11" s="25">
        <v>0</v>
      </c>
      <c r="F11" s="25">
        <v>0</v>
      </c>
      <c r="G11" s="25"/>
      <c r="H11" s="25"/>
    </row>
    <row r="12" spans="1:8" ht="27" customHeight="1">
      <c r="A12" s="28" t="s">
        <v>20</v>
      </c>
      <c r="B12" s="29" t="s">
        <v>43</v>
      </c>
      <c r="C12" s="29"/>
      <c r="D12" s="29"/>
      <c r="E12" s="29"/>
      <c r="F12" s="29"/>
      <c r="G12" s="29"/>
      <c r="H12" s="30"/>
    </row>
    <row r="13" spans="1:8" ht="27.75" customHeight="1">
      <c r="A13" s="31"/>
      <c r="B13" s="32" t="s">
        <v>44</v>
      </c>
      <c r="C13" s="33"/>
      <c r="D13" s="33"/>
      <c r="E13" s="33"/>
      <c r="F13" s="33"/>
      <c r="G13" s="33"/>
      <c r="H13" s="34"/>
    </row>
    <row r="14" spans="1:8" ht="27.75" customHeight="1">
      <c r="A14" s="35"/>
      <c r="B14" s="36" t="s">
        <v>45</v>
      </c>
      <c r="C14" s="37"/>
      <c r="D14" s="37"/>
      <c r="E14" s="37"/>
      <c r="F14" s="37"/>
      <c r="G14" s="37"/>
      <c r="H14" s="38"/>
    </row>
    <row r="15" spans="1:7" s="4" customFormat="1" ht="34.5" customHeight="1">
      <c r="A15" s="39" t="s">
        <v>24</v>
      </c>
      <c r="B15" s="39"/>
      <c r="G15" s="4" t="s">
        <v>25</v>
      </c>
    </row>
  </sheetData>
  <sheetProtection/>
  <mergeCells count="10">
    <mergeCell ref="A1:H1"/>
    <mergeCell ref="D2:E2"/>
    <mergeCell ref="C3:D3"/>
    <mergeCell ref="E3:F3"/>
    <mergeCell ref="B12:H12"/>
    <mergeCell ref="A15:B15"/>
    <mergeCell ref="A3:A5"/>
    <mergeCell ref="B3:B4"/>
    <mergeCell ref="G3:G4"/>
    <mergeCell ref="H3:H4"/>
  </mergeCells>
  <printOptions/>
  <pageMargins left="0.4" right="0.28" top="0.44" bottom="0.29" header="0.36" footer="0.16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H15"/>
  <sheetViews>
    <sheetView workbookViewId="0" topLeftCell="A1">
      <selection activeCell="E10" sqref="E10"/>
    </sheetView>
  </sheetViews>
  <sheetFormatPr defaultColWidth="9.00390625" defaultRowHeight="14.25"/>
  <cols>
    <col min="2" max="2" width="32.125" style="0" customWidth="1"/>
    <col min="3" max="4" width="13.50390625" style="0" customWidth="1"/>
    <col min="5" max="5" width="12.75390625" style="0" customWidth="1"/>
    <col min="6" max="6" width="12.875" style="0" customWidth="1"/>
    <col min="7" max="7" width="14.00390625" style="0" customWidth="1"/>
    <col min="8" max="8" width="22.25390625" style="0" customWidth="1"/>
  </cols>
  <sheetData>
    <row r="1" spans="1:8" ht="34.5" customHeight="1">
      <c r="A1" s="5" t="s">
        <v>46</v>
      </c>
      <c r="B1" s="5"/>
      <c r="C1" s="5"/>
      <c r="D1" s="5"/>
      <c r="E1" s="5"/>
      <c r="F1" s="5"/>
      <c r="G1" s="5"/>
      <c r="H1" s="5"/>
    </row>
    <row r="2" spans="1:8" s="1" customFormat="1" ht="30" customHeight="1">
      <c r="A2" s="6" t="s">
        <v>1</v>
      </c>
      <c r="B2" s="6"/>
      <c r="C2" s="7"/>
      <c r="D2" s="8" t="s">
        <v>47</v>
      </c>
      <c r="E2" s="8"/>
      <c r="H2" s="9" t="s">
        <v>3</v>
      </c>
    </row>
    <row r="3" spans="1:8" s="2" customFormat="1" ht="24" customHeight="1">
      <c r="A3" s="10" t="s">
        <v>4</v>
      </c>
      <c r="B3" s="11" t="s">
        <v>5</v>
      </c>
      <c r="C3" s="12" t="s">
        <v>38</v>
      </c>
      <c r="D3" s="13"/>
      <c r="E3" s="12" t="s">
        <v>39</v>
      </c>
      <c r="F3" s="13"/>
      <c r="G3" s="14" t="s">
        <v>8</v>
      </c>
      <c r="H3" s="14" t="s">
        <v>9</v>
      </c>
    </row>
    <row r="4" spans="1:8" s="3" customFormat="1" ht="33.75" customHeight="1">
      <c r="A4" s="15"/>
      <c r="B4" s="16"/>
      <c r="C4" s="17" t="s">
        <v>10</v>
      </c>
      <c r="D4" s="17" t="s">
        <v>11</v>
      </c>
      <c r="E4" s="17" t="s">
        <v>12</v>
      </c>
      <c r="F4" s="18" t="s">
        <v>11</v>
      </c>
      <c r="G4" s="19"/>
      <c r="H4" s="19"/>
    </row>
    <row r="5" spans="1:8" ht="39" customHeight="1">
      <c r="A5" s="20"/>
      <c r="B5" s="21" t="s">
        <v>13</v>
      </c>
      <c r="C5" s="22">
        <f aca="true" t="shared" si="0" ref="C5:F5">SUM(C6+C7+C10+C11)</f>
        <v>1.4100000000000001</v>
      </c>
      <c r="D5" s="22">
        <f t="shared" si="0"/>
        <v>6.720000000000001</v>
      </c>
      <c r="E5" s="22">
        <f t="shared" si="0"/>
        <v>0.44999999999999996</v>
      </c>
      <c r="F5" s="22">
        <f t="shared" si="0"/>
        <v>2.2</v>
      </c>
      <c r="G5" s="22">
        <f aca="true" t="shared" si="1" ref="G5:G11">SUM(E5-C5)/C5*100</f>
        <v>-68.08510638297874</v>
      </c>
      <c r="H5" s="22"/>
    </row>
    <row r="6" spans="1:8" ht="39" customHeight="1">
      <c r="A6" s="21">
        <v>1</v>
      </c>
      <c r="B6" s="23" t="s">
        <v>14</v>
      </c>
      <c r="C6" s="22">
        <v>0</v>
      </c>
      <c r="D6" s="22">
        <v>0</v>
      </c>
      <c r="E6" s="22">
        <v>0</v>
      </c>
      <c r="F6" s="22">
        <v>0</v>
      </c>
      <c r="G6" s="22" t="e">
        <f t="shared" si="1"/>
        <v>#DIV/0!</v>
      </c>
      <c r="H6" s="22"/>
    </row>
    <row r="7" spans="1:8" ht="39" customHeight="1">
      <c r="A7" s="21">
        <v>2</v>
      </c>
      <c r="B7" s="23" t="s">
        <v>15</v>
      </c>
      <c r="C7" s="22">
        <v>0.49</v>
      </c>
      <c r="D7" s="22">
        <f>1.11+1.21+0.49</f>
        <v>2.8100000000000005</v>
      </c>
      <c r="E7" s="22">
        <f>E9</f>
        <v>0.42</v>
      </c>
      <c r="F7" s="22">
        <f>0.82+0.65+0.42</f>
        <v>1.89</v>
      </c>
      <c r="G7" s="22">
        <f t="shared" si="1"/>
        <v>-14.285714285714288</v>
      </c>
      <c r="H7" s="22"/>
    </row>
    <row r="8" spans="1:8" ht="39" customHeight="1">
      <c r="A8" s="21">
        <v>3</v>
      </c>
      <c r="B8" s="24" t="s">
        <v>16</v>
      </c>
      <c r="C8" s="22">
        <v>0</v>
      </c>
      <c r="D8" s="22">
        <v>0</v>
      </c>
      <c r="E8" s="22">
        <v>0</v>
      </c>
      <c r="F8" s="22">
        <v>0</v>
      </c>
      <c r="G8" s="22" t="e">
        <f t="shared" si="1"/>
        <v>#DIV/0!</v>
      </c>
      <c r="H8" s="22"/>
    </row>
    <row r="9" spans="1:8" ht="39" customHeight="1">
      <c r="A9" s="21">
        <v>4</v>
      </c>
      <c r="B9" s="24" t="s">
        <v>17</v>
      </c>
      <c r="C9" s="22">
        <v>0.49</v>
      </c>
      <c r="D9" s="22">
        <f>1.11+1.21+0.49</f>
        <v>2.8100000000000005</v>
      </c>
      <c r="E9" s="22">
        <v>0.42</v>
      </c>
      <c r="F9" s="22">
        <f>0.82+0.65+0.42</f>
        <v>1.89</v>
      </c>
      <c r="G9" s="22">
        <f t="shared" si="1"/>
        <v>-14.285714285714288</v>
      </c>
      <c r="H9" s="22"/>
    </row>
    <row r="10" spans="1:8" ht="39" customHeight="1">
      <c r="A10" s="21">
        <v>5</v>
      </c>
      <c r="B10" s="23" t="s">
        <v>18</v>
      </c>
      <c r="C10" s="25">
        <v>0.92</v>
      </c>
      <c r="D10" s="25">
        <f>1.43+1.56+0.92</f>
        <v>3.91</v>
      </c>
      <c r="E10" s="25">
        <v>0.03</v>
      </c>
      <c r="F10" s="25">
        <f>0.28+0.03</f>
        <v>0.31000000000000005</v>
      </c>
      <c r="G10" s="22">
        <f t="shared" si="1"/>
        <v>-96.73913043478261</v>
      </c>
      <c r="H10" s="22"/>
    </row>
    <row r="11" spans="1:8" ht="39" customHeight="1">
      <c r="A11" s="26">
        <v>6</v>
      </c>
      <c r="B11" s="27" t="s">
        <v>19</v>
      </c>
      <c r="C11" s="25">
        <v>0</v>
      </c>
      <c r="D11" s="25">
        <v>0</v>
      </c>
      <c r="E11" s="25">
        <v>0</v>
      </c>
      <c r="F11" s="25">
        <v>0</v>
      </c>
      <c r="G11" s="22" t="e">
        <f t="shared" si="1"/>
        <v>#DIV/0!</v>
      </c>
      <c r="H11" s="25"/>
    </row>
    <row r="12" spans="1:8" ht="27" customHeight="1">
      <c r="A12" s="28" t="s">
        <v>20</v>
      </c>
      <c r="B12" s="29" t="s">
        <v>43</v>
      </c>
      <c r="C12" s="29"/>
      <c r="D12" s="29"/>
      <c r="E12" s="29"/>
      <c r="F12" s="29"/>
      <c r="G12" s="29"/>
      <c r="H12" s="30"/>
    </row>
    <row r="13" spans="1:8" ht="27.75" customHeight="1">
      <c r="A13" s="31"/>
      <c r="B13" s="32" t="s">
        <v>48</v>
      </c>
      <c r="C13" s="33"/>
      <c r="D13" s="33"/>
      <c r="E13" s="33"/>
      <c r="F13" s="33"/>
      <c r="G13" s="33"/>
      <c r="H13" s="34"/>
    </row>
    <row r="14" spans="1:8" ht="27.75" customHeight="1">
      <c r="A14" s="35"/>
      <c r="B14" s="36" t="s">
        <v>45</v>
      </c>
      <c r="C14" s="37"/>
      <c r="D14" s="37"/>
      <c r="E14" s="37"/>
      <c r="F14" s="37"/>
      <c r="G14" s="37"/>
      <c r="H14" s="38"/>
    </row>
    <row r="15" spans="1:7" s="4" customFormat="1" ht="34.5" customHeight="1">
      <c r="A15" s="39" t="s">
        <v>24</v>
      </c>
      <c r="B15" s="39"/>
      <c r="G15" s="4" t="s">
        <v>25</v>
      </c>
    </row>
  </sheetData>
  <sheetProtection/>
  <mergeCells count="10">
    <mergeCell ref="A1:H1"/>
    <mergeCell ref="D2:E2"/>
    <mergeCell ref="C3:D3"/>
    <mergeCell ref="E3:F3"/>
    <mergeCell ref="B12:H12"/>
    <mergeCell ref="A15:B15"/>
    <mergeCell ref="A3:A5"/>
    <mergeCell ref="B3:B4"/>
    <mergeCell ref="G3:G4"/>
    <mergeCell ref="H3:H4"/>
  </mergeCells>
  <printOptions/>
  <pageMargins left="0.4" right="0.28" top="0.44" bottom="0.29" header="0.36" footer="0.16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H15"/>
  <sheetViews>
    <sheetView workbookViewId="0" topLeftCell="A1">
      <selection activeCell="E5" sqref="E5:F11"/>
    </sheetView>
  </sheetViews>
  <sheetFormatPr defaultColWidth="9.00390625" defaultRowHeight="14.25"/>
  <cols>
    <col min="2" max="2" width="32.125" style="0" customWidth="1"/>
    <col min="3" max="4" width="13.50390625" style="0" customWidth="1"/>
    <col min="5" max="5" width="12.75390625" style="0" customWidth="1"/>
    <col min="6" max="6" width="12.875" style="0" customWidth="1"/>
    <col min="7" max="7" width="14.00390625" style="0" customWidth="1"/>
    <col min="8" max="8" width="22.25390625" style="0" customWidth="1"/>
  </cols>
  <sheetData>
    <row r="1" spans="1:8" ht="34.5" customHeight="1">
      <c r="A1" s="5" t="s">
        <v>49</v>
      </c>
      <c r="B1" s="5"/>
      <c r="C1" s="5"/>
      <c r="D1" s="5"/>
      <c r="E1" s="5"/>
      <c r="F1" s="5"/>
      <c r="G1" s="5"/>
      <c r="H1" s="5"/>
    </row>
    <row r="2" spans="1:8" s="1" customFormat="1" ht="30" customHeight="1">
      <c r="A2" s="6" t="s">
        <v>1</v>
      </c>
      <c r="B2" s="6"/>
      <c r="C2" s="7"/>
      <c r="D2" s="8" t="s">
        <v>50</v>
      </c>
      <c r="E2" s="8"/>
      <c r="H2" s="9" t="s">
        <v>51</v>
      </c>
    </row>
    <row r="3" spans="1:8" s="2" customFormat="1" ht="24" customHeight="1">
      <c r="A3" s="10" t="s">
        <v>4</v>
      </c>
      <c r="B3" s="11" t="s">
        <v>5</v>
      </c>
      <c r="C3" s="12" t="s">
        <v>38</v>
      </c>
      <c r="D3" s="13"/>
      <c r="E3" s="12" t="s">
        <v>39</v>
      </c>
      <c r="F3" s="13"/>
      <c r="G3" s="14" t="s">
        <v>8</v>
      </c>
      <c r="H3" s="14" t="s">
        <v>9</v>
      </c>
    </row>
    <row r="4" spans="1:8" s="3" customFormat="1" ht="33.75" customHeight="1">
      <c r="A4" s="15"/>
      <c r="B4" s="16"/>
      <c r="C4" s="17" t="s">
        <v>10</v>
      </c>
      <c r="D4" s="17" t="s">
        <v>11</v>
      </c>
      <c r="E4" s="17" t="s">
        <v>12</v>
      </c>
      <c r="F4" s="18" t="s">
        <v>11</v>
      </c>
      <c r="G4" s="19"/>
      <c r="H4" s="19"/>
    </row>
    <row r="5" spans="1:8" ht="39" customHeight="1">
      <c r="A5" s="20"/>
      <c r="B5" s="21" t="s">
        <v>13</v>
      </c>
      <c r="C5" s="22">
        <f>SUM(C6+C7+C10+C11)</f>
        <v>6.6899999999999995</v>
      </c>
      <c r="D5" s="22">
        <f>SUM(D6+D7+D10+D11)</f>
        <v>13.41</v>
      </c>
      <c r="E5" s="22">
        <f aca="true" t="shared" si="0" ref="C5:F5">SUM(E6+E7+E10+E11)</f>
        <v>0.82</v>
      </c>
      <c r="F5" s="22">
        <f t="shared" si="0"/>
        <v>3.02</v>
      </c>
      <c r="G5" s="22">
        <f aca="true" t="shared" si="1" ref="G5:G11">SUM(E5-C5)/C5*100</f>
        <v>-87.74289985052316</v>
      </c>
      <c r="H5" s="22"/>
    </row>
    <row r="6" spans="1:8" ht="39" customHeight="1">
      <c r="A6" s="21">
        <v>1</v>
      </c>
      <c r="B6" s="23" t="s">
        <v>14</v>
      </c>
      <c r="C6" s="22">
        <v>0</v>
      </c>
      <c r="D6" s="22">
        <v>0</v>
      </c>
      <c r="E6" s="22">
        <v>0</v>
      </c>
      <c r="F6" s="22">
        <v>0</v>
      </c>
      <c r="G6" s="22" t="e">
        <f t="shared" si="1"/>
        <v>#DIV/0!</v>
      </c>
      <c r="H6" s="22"/>
    </row>
    <row r="7" spans="1:8" ht="39" customHeight="1">
      <c r="A7" s="21">
        <v>2</v>
      </c>
      <c r="B7" s="23" t="s">
        <v>15</v>
      </c>
      <c r="C7" s="22">
        <v>4.31</v>
      </c>
      <c r="D7" s="22">
        <f>1.11+1.21+0.49+4.31</f>
        <v>7.12</v>
      </c>
      <c r="E7" s="22">
        <f>E9</f>
        <v>0.74</v>
      </c>
      <c r="F7" s="22">
        <f>0.82+0.65+0.42+0.74</f>
        <v>2.63</v>
      </c>
      <c r="G7" s="22">
        <f t="shared" si="1"/>
        <v>-82.830626450116</v>
      </c>
      <c r="H7" s="22"/>
    </row>
    <row r="8" spans="1:8" ht="39" customHeight="1">
      <c r="A8" s="21">
        <v>3</v>
      </c>
      <c r="B8" s="24" t="s">
        <v>16</v>
      </c>
      <c r="C8" s="22">
        <v>0</v>
      </c>
      <c r="D8" s="22">
        <v>0</v>
      </c>
      <c r="E8" s="22">
        <v>0</v>
      </c>
      <c r="F8" s="22">
        <v>0</v>
      </c>
      <c r="G8" s="22" t="e">
        <f t="shared" si="1"/>
        <v>#DIV/0!</v>
      </c>
      <c r="H8" s="22"/>
    </row>
    <row r="9" spans="1:8" ht="39" customHeight="1">
      <c r="A9" s="21">
        <v>4</v>
      </c>
      <c r="B9" s="24" t="s">
        <v>17</v>
      </c>
      <c r="C9" s="22">
        <v>4.31</v>
      </c>
      <c r="D9" s="22">
        <f>1.11+1.21+0.49+4.31</f>
        <v>7.12</v>
      </c>
      <c r="E9" s="22">
        <v>0.74</v>
      </c>
      <c r="F9" s="22">
        <f>0.82+0.65+0.42+0.74</f>
        <v>2.63</v>
      </c>
      <c r="G9" s="22">
        <f t="shared" si="1"/>
        <v>-82.830626450116</v>
      </c>
      <c r="H9" s="22"/>
    </row>
    <row r="10" spans="1:8" ht="39" customHeight="1">
      <c r="A10" s="21">
        <v>5</v>
      </c>
      <c r="B10" s="23" t="s">
        <v>18</v>
      </c>
      <c r="C10" s="25">
        <v>2.38</v>
      </c>
      <c r="D10" s="25">
        <f>1.43+1.56+0.92+2.38</f>
        <v>6.29</v>
      </c>
      <c r="E10" s="25">
        <v>0.08</v>
      </c>
      <c r="F10" s="25">
        <f>0.28+0.03+0.08</f>
        <v>0.39000000000000007</v>
      </c>
      <c r="G10" s="22">
        <f t="shared" si="1"/>
        <v>-96.63865546218487</v>
      </c>
      <c r="H10" s="22"/>
    </row>
    <row r="11" spans="1:8" ht="39" customHeight="1">
      <c r="A11" s="26">
        <v>6</v>
      </c>
      <c r="B11" s="27" t="s">
        <v>19</v>
      </c>
      <c r="C11" s="25">
        <v>0</v>
      </c>
      <c r="D11" s="25">
        <v>0</v>
      </c>
      <c r="E11" s="25">
        <v>0</v>
      </c>
      <c r="F11" s="25">
        <v>0</v>
      </c>
      <c r="G11" s="22" t="e">
        <f t="shared" si="1"/>
        <v>#DIV/0!</v>
      </c>
      <c r="H11" s="25"/>
    </row>
    <row r="12" spans="1:8" ht="27" customHeight="1">
      <c r="A12" s="28" t="s">
        <v>20</v>
      </c>
      <c r="B12" s="29" t="s">
        <v>43</v>
      </c>
      <c r="C12" s="29"/>
      <c r="D12" s="29"/>
      <c r="E12" s="29"/>
      <c r="F12" s="29"/>
      <c r="G12" s="29"/>
      <c r="H12" s="30"/>
    </row>
    <row r="13" spans="1:8" ht="27.75" customHeight="1">
      <c r="A13" s="31"/>
      <c r="B13" s="32" t="s">
        <v>52</v>
      </c>
      <c r="C13" s="33"/>
      <c r="D13" s="33"/>
      <c r="E13" s="33"/>
      <c r="F13" s="33"/>
      <c r="G13" s="33"/>
      <c r="H13" s="34"/>
    </row>
    <row r="14" spans="1:8" ht="27.75" customHeight="1">
      <c r="A14" s="35"/>
      <c r="B14" s="36" t="s">
        <v>45</v>
      </c>
      <c r="C14" s="37"/>
      <c r="D14" s="37"/>
      <c r="E14" s="37"/>
      <c r="F14" s="37"/>
      <c r="G14" s="37"/>
      <c r="H14" s="38"/>
    </row>
    <row r="15" spans="1:7" s="4" customFormat="1" ht="34.5" customHeight="1">
      <c r="A15" s="39" t="s">
        <v>24</v>
      </c>
      <c r="B15" s="39"/>
      <c r="G15" s="4" t="s">
        <v>25</v>
      </c>
    </row>
  </sheetData>
  <sheetProtection/>
  <mergeCells count="10">
    <mergeCell ref="A1:H1"/>
    <mergeCell ref="D2:E2"/>
    <mergeCell ref="C3:D3"/>
    <mergeCell ref="E3:F3"/>
    <mergeCell ref="B12:H12"/>
    <mergeCell ref="A15:B15"/>
    <mergeCell ref="A3:A5"/>
    <mergeCell ref="B3:B4"/>
    <mergeCell ref="G3:G4"/>
    <mergeCell ref="H3:H4"/>
  </mergeCells>
  <printOptions/>
  <pageMargins left="0.4" right="0.28" top="0.44" bottom="0.29" header="0.36" footer="0.16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workbookViewId="0" topLeftCell="A1">
      <selection activeCell="D10" sqref="D10"/>
    </sheetView>
  </sheetViews>
  <sheetFormatPr defaultColWidth="9.00390625" defaultRowHeight="14.25"/>
  <cols>
    <col min="2" max="2" width="32.125" style="0" customWidth="1"/>
    <col min="3" max="4" width="13.50390625" style="0" customWidth="1"/>
    <col min="5" max="5" width="12.75390625" style="0" customWidth="1"/>
    <col min="6" max="6" width="12.875" style="0" customWidth="1"/>
    <col min="7" max="7" width="14.00390625" style="0" customWidth="1"/>
    <col min="8" max="8" width="22.25390625" style="0" customWidth="1"/>
  </cols>
  <sheetData>
    <row r="1" spans="1:8" ht="34.5" customHeight="1">
      <c r="A1" s="5" t="s">
        <v>53</v>
      </c>
      <c r="B1" s="5"/>
      <c r="C1" s="5"/>
      <c r="D1" s="5"/>
      <c r="E1" s="5"/>
      <c r="F1" s="5"/>
      <c r="G1" s="5"/>
      <c r="H1" s="5"/>
    </row>
    <row r="2" spans="1:8" s="1" customFormat="1" ht="30" customHeight="1">
      <c r="A2" s="6" t="s">
        <v>1</v>
      </c>
      <c r="B2" s="6"/>
      <c r="C2" s="7"/>
      <c r="D2" s="8" t="s">
        <v>54</v>
      </c>
      <c r="E2" s="8"/>
      <c r="H2" s="9" t="s">
        <v>51</v>
      </c>
    </row>
    <row r="3" spans="1:8" s="2" customFormat="1" ht="24" customHeight="1">
      <c r="A3" s="10" t="s">
        <v>4</v>
      </c>
      <c r="B3" s="11" t="s">
        <v>5</v>
      </c>
      <c r="C3" s="12" t="s">
        <v>55</v>
      </c>
      <c r="D3" s="13"/>
      <c r="E3" s="12" t="s">
        <v>56</v>
      </c>
      <c r="F3" s="13"/>
      <c r="G3" s="14" t="s">
        <v>8</v>
      </c>
      <c r="H3" s="14" t="s">
        <v>9</v>
      </c>
    </row>
    <row r="4" spans="1:8" s="3" customFormat="1" ht="33.75" customHeight="1">
      <c r="A4" s="15"/>
      <c r="B4" s="16"/>
      <c r="C4" s="17" t="s">
        <v>10</v>
      </c>
      <c r="D4" s="17" t="s">
        <v>11</v>
      </c>
      <c r="E4" s="17" t="s">
        <v>12</v>
      </c>
      <c r="F4" s="18" t="s">
        <v>11</v>
      </c>
      <c r="G4" s="19"/>
      <c r="H4" s="19"/>
    </row>
    <row r="5" spans="1:8" ht="39" customHeight="1">
      <c r="A5" s="20"/>
      <c r="B5" s="21" t="s">
        <v>13</v>
      </c>
      <c r="C5" s="22">
        <f>SUM(C6+C7+C10+C11)</f>
        <v>1.1</v>
      </c>
      <c r="D5" s="22">
        <f>SUM(D6+D7+D10+D11)</f>
        <v>1.1</v>
      </c>
      <c r="E5" s="22">
        <f aca="true" t="shared" si="0" ref="C5:F5">SUM(E6+E7+E10+E11)</f>
        <v>0.78</v>
      </c>
      <c r="F5" s="22">
        <f t="shared" si="0"/>
        <v>0.78</v>
      </c>
      <c r="G5" s="22">
        <f aca="true" t="shared" si="1" ref="G5:G11">SUM(E5-C5)/C5*100</f>
        <v>-29.090909090909093</v>
      </c>
      <c r="H5" s="22"/>
    </row>
    <row r="6" spans="1:8" ht="39" customHeight="1">
      <c r="A6" s="21">
        <v>1</v>
      </c>
      <c r="B6" s="23" t="s">
        <v>14</v>
      </c>
      <c r="C6" s="22">
        <v>0</v>
      </c>
      <c r="D6" s="22">
        <v>0</v>
      </c>
      <c r="E6" s="22">
        <v>0</v>
      </c>
      <c r="F6" s="22">
        <v>0</v>
      </c>
      <c r="G6" s="22" t="e">
        <f t="shared" si="1"/>
        <v>#DIV/0!</v>
      </c>
      <c r="H6" s="22"/>
    </row>
    <row r="7" spans="1:8" ht="39" customHeight="1">
      <c r="A7" s="21">
        <v>2</v>
      </c>
      <c r="B7" s="23" t="s">
        <v>15</v>
      </c>
      <c r="C7" s="22">
        <v>0.82</v>
      </c>
      <c r="D7" s="22">
        <v>0.82</v>
      </c>
      <c r="E7" s="22">
        <f>E9</f>
        <v>0.78</v>
      </c>
      <c r="F7" s="22">
        <v>0.78</v>
      </c>
      <c r="G7" s="22">
        <f t="shared" si="1"/>
        <v>-4.878048780487796</v>
      </c>
      <c r="H7" s="22"/>
    </row>
    <row r="8" spans="1:8" ht="39" customHeight="1">
      <c r="A8" s="21">
        <v>3</v>
      </c>
      <c r="B8" s="24" t="s">
        <v>16</v>
      </c>
      <c r="C8" s="22">
        <v>0</v>
      </c>
      <c r="D8" s="22">
        <v>0</v>
      </c>
      <c r="E8" s="22">
        <v>0</v>
      </c>
      <c r="F8" s="22">
        <v>0</v>
      </c>
      <c r="G8" s="22" t="e">
        <f t="shared" si="1"/>
        <v>#DIV/0!</v>
      </c>
      <c r="H8" s="22"/>
    </row>
    <row r="9" spans="1:8" ht="39" customHeight="1">
      <c r="A9" s="21">
        <v>4</v>
      </c>
      <c r="B9" s="24" t="s">
        <v>17</v>
      </c>
      <c r="C9" s="22">
        <v>0.82</v>
      </c>
      <c r="D9" s="22">
        <v>0.82</v>
      </c>
      <c r="E9" s="22">
        <v>0.78</v>
      </c>
      <c r="F9" s="22">
        <v>0.78</v>
      </c>
      <c r="G9" s="22">
        <f t="shared" si="1"/>
        <v>-4.878048780487796</v>
      </c>
      <c r="H9" s="22"/>
    </row>
    <row r="10" spans="1:8" ht="39" customHeight="1">
      <c r="A10" s="21">
        <v>5</v>
      </c>
      <c r="B10" s="23" t="s">
        <v>18</v>
      </c>
      <c r="C10" s="25">
        <v>0.28</v>
      </c>
      <c r="D10" s="25">
        <v>0.28</v>
      </c>
      <c r="E10" s="25">
        <v>0</v>
      </c>
      <c r="F10" s="25">
        <v>0</v>
      </c>
      <c r="G10" s="22">
        <f t="shared" si="1"/>
        <v>-100</v>
      </c>
      <c r="H10" s="22"/>
    </row>
    <row r="11" spans="1:8" ht="39" customHeight="1">
      <c r="A11" s="26">
        <v>6</v>
      </c>
      <c r="B11" s="27" t="s">
        <v>19</v>
      </c>
      <c r="C11" s="25">
        <v>0</v>
      </c>
      <c r="D11" s="25">
        <v>0</v>
      </c>
      <c r="E11" s="25">
        <v>0</v>
      </c>
      <c r="F11" s="25">
        <v>0</v>
      </c>
      <c r="G11" s="22" t="e">
        <f t="shared" si="1"/>
        <v>#DIV/0!</v>
      </c>
      <c r="H11" s="25"/>
    </row>
    <row r="12" spans="1:8" ht="27" customHeight="1">
      <c r="A12" s="28" t="s">
        <v>20</v>
      </c>
      <c r="B12" s="29" t="s">
        <v>43</v>
      </c>
      <c r="C12" s="29"/>
      <c r="D12" s="29"/>
      <c r="E12" s="29"/>
      <c r="F12" s="29"/>
      <c r="G12" s="29"/>
      <c r="H12" s="30"/>
    </row>
    <row r="13" spans="1:8" ht="27.75" customHeight="1">
      <c r="A13" s="31"/>
      <c r="B13" s="32" t="s">
        <v>44</v>
      </c>
      <c r="C13" s="33"/>
      <c r="D13" s="33"/>
      <c r="E13" s="33"/>
      <c r="F13" s="33"/>
      <c r="G13" s="33"/>
      <c r="H13" s="34"/>
    </row>
    <row r="14" spans="1:8" ht="27.75" customHeight="1">
      <c r="A14" s="35"/>
      <c r="B14" s="36" t="s">
        <v>45</v>
      </c>
      <c r="C14" s="37"/>
      <c r="D14" s="37"/>
      <c r="E14" s="37"/>
      <c r="F14" s="37"/>
      <c r="G14" s="37"/>
      <c r="H14" s="38"/>
    </row>
    <row r="15" spans="1:7" s="4" customFormat="1" ht="34.5" customHeight="1">
      <c r="A15" s="39" t="s">
        <v>24</v>
      </c>
      <c r="B15" s="39"/>
      <c r="G15" s="4" t="s">
        <v>25</v>
      </c>
    </row>
  </sheetData>
  <sheetProtection/>
  <mergeCells count="10">
    <mergeCell ref="A1:H1"/>
    <mergeCell ref="D2:E2"/>
    <mergeCell ref="C3:D3"/>
    <mergeCell ref="E3:F3"/>
    <mergeCell ref="B12:H12"/>
    <mergeCell ref="A15:B15"/>
    <mergeCell ref="A3:A5"/>
    <mergeCell ref="B3:B4"/>
    <mergeCell ref="G3:G4"/>
    <mergeCell ref="H3:H4"/>
  </mergeCells>
  <printOptions/>
  <pageMargins left="0.4" right="0.28" top="0.44" bottom="0.29" header="0.36" footer="0.1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150501 郭学龙</dc:creator>
  <cp:keywords/>
  <dc:description/>
  <cp:lastModifiedBy>Administrator</cp:lastModifiedBy>
  <cp:lastPrinted>2016-04-06T06:30:42Z</cp:lastPrinted>
  <dcterms:created xsi:type="dcterms:W3CDTF">2014-01-13T08:49:40Z</dcterms:created>
  <dcterms:modified xsi:type="dcterms:W3CDTF">2020-04-10T02:36:56Z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