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activeTab="0"/>
  </bookViews>
  <sheets>
    <sheet name="2018年三公经费公开表" sheetId="1" r:id="rId1"/>
    <sheet name="Shee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<sst xmlns="http://schemas.openxmlformats.org/spreadsheetml/2006/main" count="87" uniqueCount="42">
  <si>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平罗县2018年第一季度党政机关“三公”经费公开情况表</t>
  </si>
  <si>
    <t>填报单位（签章）：平罗县农业综合开发办公室</t>
  </si>
  <si>
    <t xml:space="preserve">    2018年 10月 8日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</si>
  <si>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</si>
  <si>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</si>
  <si>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</si>
  <si>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</si>
  <si>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</si>
  <si>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</si>
  <si>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</si>
  <si>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</si>
  <si>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</si>
  <si>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</si>
  <si>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</si>
  <si>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</si>
  <si>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</si>
  <si>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</si>
  <si>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</si>
  <si>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</si>
  <si>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</si>
  <si>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</si>
  <si>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 个。本单位实有车辆 0 辆，其中：公务用车  0 辆；执法执勤车辆    辆；特种车辆      辆；其他     辆。</t>
  </si>
  <si>
    <t>2、公务接待     次， 接待     人次。</t>
  </si>
  <si>
    <t>3、因公出国（境）组团    次，参加     人。</t>
  </si>
  <si>
    <t xml:space="preserve">      单位负责人（签字）：</t>
  </si>
  <si>
    <t>填表人：刘锦锐</t>
  </si>
  <si>
    <t>附件：二</t>
  </si>
  <si>
    <t>平罗县2015年第一季度党政机关“三公”经费公开情况表</t>
  </si>
  <si>
    <t>填报单位（签章）：平罗县水务局</t>
  </si>
  <si>
    <t>2015年 5  月  28 日</t>
  </si>
  <si>
    <t xml:space="preserve">2014年 </t>
  </si>
  <si>
    <t>2015年</t>
  </si>
  <si>
    <t>预算数</t>
  </si>
  <si>
    <t>决算数</t>
  </si>
  <si>
    <t>上年同期支出数</t>
  </si>
  <si>
    <t>本季度支出数</t>
  </si>
  <si>
    <r>
      <t>1、车辆编制数</t>
    </r>
    <r>
      <rPr>
        <sz val="12"/>
        <rFont val="宋体"/>
        <family val="0"/>
      </rPr>
      <t xml:space="preserve"> 7   个。本单位实有车辆</t>
    </r>
    <r>
      <rPr>
        <sz val="12"/>
        <rFont val="宋体"/>
        <family val="0"/>
      </rPr>
      <t xml:space="preserve">  7  </t>
    </r>
    <r>
      <rPr>
        <sz val="12"/>
        <rFont val="宋体"/>
        <family val="0"/>
      </rPr>
      <t>辆，其中：公务用车</t>
    </r>
    <r>
      <rPr>
        <sz val="12"/>
        <rFont val="宋体"/>
        <family val="0"/>
      </rPr>
      <t xml:space="preserve"> 2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5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</si>
  <si>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审核人：</t>
  </si>
  <si>
    <t>填表人：</t>
  </si>
  <si>
    <t>平罗县2015年第二季度党政机关“三公”经费公开情况表</t>
  </si>
  <si>
    <t>填报单位（签章）：平罗县水务局（本级）</t>
  </si>
  <si>
    <t>2015年 6  月  30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</si>
</sst>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2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3" applyNumberFormat="0" applyFill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7" applyNumberFormat="0" applyFill="0" applyAlignment="0" applyProtection="0"/>
    <xf numFmtId="0" fontId="22" fillId="16" borderId="1" applyNumberFormat="0" applyAlignment="0" applyProtection="0"/>
    <xf numFmtId="0" fontId="17" fillId="19" borderId="8" applyNumberFormat="0" applyAlignment="0" applyProtection="0"/>
    <xf numFmtId="0" fontId="1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51" applyFont="1" applyAlignment="1">
      <alignment/>
      <protection/>
    </xf>
    <xf numFmtId="0" fontId="1" fillId="0" borderId="0" xfId="51" applyFont="1">
      <alignment vertical="center"/>
      <protection/>
    </xf>
    <xf numFmtId="0" fontId="0" fillId="0" borderId="0" xfId="51" applyAlignment="1">
      <alignment vertical="center" wrapText="1"/>
      <protection/>
    </xf>
    <xf numFmtId="0" fontId="0" fillId="0" borderId="0" xfId="51" applyAlignment="1">
      <alignment/>
      <protection/>
    </xf>
    <xf numFmtId="0" fontId="0" fillId="0" borderId="0" xfId="51">
      <alignment vertical="center"/>
      <protection/>
    </xf>
    <xf numFmtId="0" fontId="2" fillId="0" borderId="0" xfId="51" applyFont="1" applyAlignment="1">
      <alignment horizontal="center"/>
      <protection/>
    </xf>
    <xf numFmtId="0" fontId="0" fillId="0" borderId="0" xfId="51" applyFont="1" applyBorder="1" applyAlignment="1">
      <alignment horizontal="left"/>
      <protection/>
    </xf>
    <xf numFmtId="31" fontId="3" fillId="0" borderId="0" xfId="51" applyNumberFormat="1" applyFont="1" applyAlignment="1">
      <alignment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31" fontId="3" fillId="0" borderId="11" xfId="51" applyNumberFormat="1" applyFont="1" applyBorder="1" applyAlignment="1">
      <alignment horizontal="center" vertical="center"/>
      <protection/>
    </xf>
    <xf numFmtId="31" fontId="3" fillId="0" borderId="12" xfId="51" applyNumberFormat="1" applyFont="1" applyBorder="1" applyAlignment="1">
      <alignment horizontal="center" vertical="center"/>
      <protection/>
    </xf>
    <xf numFmtId="31" fontId="3" fillId="0" borderId="13" xfId="51" applyNumberFormat="1" applyFont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176" fontId="3" fillId="0" borderId="16" xfId="51" applyNumberFormat="1" applyFont="1" applyBorder="1" applyAlignment="1">
      <alignment horizontal="center" vertical="center"/>
      <protection/>
    </xf>
    <xf numFmtId="177" fontId="3" fillId="0" borderId="16" xfId="51" applyNumberFormat="1" applyFont="1" applyBorder="1" applyAlignment="1">
      <alignment horizontal="center" vertical="center"/>
      <protection/>
    </xf>
    <xf numFmtId="49" fontId="3" fillId="0" borderId="16" xfId="52" applyNumberFormat="1" applyFont="1" applyBorder="1" applyAlignment="1">
      <alignment horizontal="left" vertical="center" wrapText="1"/>
      <protection/>
    </xf>
    <xf numFmtId="49" fontId="3" fillId="0" borderId="16" xfId="52" applyNumberFormat="1" applyFont="1" applyBorder="1" applyAlignment="1">
      <alignment horizontal="center" vertical="center" wrapText="1"/>
      <protection/>
    </xf>
    <xf numFmtId="176" fontId="3" fillId="0" borderId="10" xfId="51" applyNumberFormat="1" applyFont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178" fontId="3" fillId="0" borderId="10" xfId="51" applyNumberFormat="1" applyFont="1" applyBorder="1" applyAlignment="1">
      <alignment horizontal="center" vertical="center"/>
      <protection/>
    </xf>
    <xf numFmtId="177" fontId="3" fillId="0" borderId="10" xfId="51" applyNumberFormat="1" applyFont="1" applyBorder="1" applyAlignment="1">
      <alignment horizontal="center" vertical="center"/>
      <protection/>
    </xf>
    <xf numFmtId="0" fontId="0" fillId="0" borderId="17" xfId="51" applyBorder="1" applyAlignment="1">
      <alignment horizontal="right" vertical="center"/>
      <protection/>
    </xf>
    <xf numFmtId="49" fontId="0" fillId="0" borderId="18" xfId="52" applyNumberFormat="1" applyFont="1" applyFill="1" applyBorder="1" applyAlignment="1">
      <alignment horizontal="left" vertical="center" wrapText="1"/>
      <protection/>
    </xf>
    <xf numFmtId="0" fontId="0" fillId="0" borderId="19" xfId="51" applyBorder="1">
      <alignment vertical="center"/>
      <protection/>
    </xf>
    <xf numFmtId="0" fontId="0" fillId="0" borderId="0" xfId="51" applyFont="1" applyBorder="1">
      <alignment vertical="center"/>
      <protection/>
    </xf>
    <xf numFmtId="0" fontId="0" fillId="0" borderId="0" xfId="51" applyBorder="1">
      <alignment vertical="center"/>
      <protection/>
    </xf>
    <xf numFmtId="0" fontId="0" fillId="0" borderId="20" xfId="51" applyBorder="1">
      <alignment vertical="center"/>
      <protection/>
    </xf>
    <xf numFmtId="0" fontId="0" fillId="0" borderId="21" xfId="51" applyFont="1" applyBorder="1">
      <alignment vertical="center"/>
      <protection/>
    </xf>
    <xf numFmtId="0" fontId="0" fillId="0" borderId="21" xfId="51" applyBorder="1">
      <alignment vertic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Font="1" applyAlignment="1">
      <alignment horizontal="center"/>
      <protection/>
    </xf>
    <xf numFmtId="49" fontId="0" fillId="0" borderId="22" xfId="52" applyNumberFormat="1" applyFont="1" applyFill="1" applyBorder="1" applyAlignment="1">
      <alignment horizontal="left" vertical="center" wrapText="1"/>
      <protection/>
    </xf>
    <xf numFmtId="0" fontId="0" fillId="0" borderId="23" xfId="51" applyBorder="1">
      <alignment vertical="center"/>
      <protection/>
    </xf>
    <xf numFmtId="0" fontId="0" fillId="0" borderId="24" xfId="51" applyBorder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7.375" style="0" customWidth="1"/>
    <col min="2" max="2" width="32.125" style="0" customWidth="1"/>
    <col min="3" max="3" width="13.375" style="50" customWidth="1"/>
    <col min="4" max="4" width="13.875" style="50" customWidth="1"/>
    <col min="5" max="5" width="12.75390625" style="50" customWidth="1"/>
    <col min="6" max="6" width="12.875" style="50" customWidth="1"/>
    <col min="7" max="7" width="18.50390625" style="0" customWidth="1"/>
    <col min="8" max="8" width="17.00390625" style="0" customWidth="1"/>
  </cols>
  <sheetData>
    <row r="1" spans="1:8" ht="34.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46" customFormat="1" ht="30" customHeight="1">
      <c r="A2" s="52" t="s">
        <v>1</v>
      </c>
      <c r="B2" s="52"/>
      <c r="C2" s="53"/>
      <c r="D2" s="53" t="s">
        <v>2</v>
      </c>
      <c r="E2" s="53"/>
      <c r="F2" s="54"/>
      <c r="H2" s="55" t="s">
        <v>3</v>
      </c>
    </row>
    <row r="3" spans="1:8" s="47" customFormat="1" ht="24" customHeight="1">
      <c r="A3" s="56" t="s">
        <v>4</v>
      </c>
      <c r="B3" s="57" t="s">
        <v>5</v>
      </c>
      <c r="C3" s="58" t="s">
        <v>6</v>
      </c>
      <c r="D3" s="59"/>
      <c r="E3" s="60" t="s">
        <v>7</v>
      </c>
      <c r="F3" s="61"/>
      <c r="G3" s="62" t="s">
        <v>8</v>
      </c>
      <c r="H3" s="62" t="s">
        <v>9</v>
      </c>
    </row>
    <row r="4" spans="1:8" s="48" customFormat="1" ht="33.75" customHeight="1">
      <c r="A4" s="63"/>
      <c r="B4" s="64"/>
      <c r="C4" s="65" t="s">
        <v>10</v>
      </c>
      <c r="D4" s="65" t="s">
        <v>11</v>
      </c>
      <c r="E4" s="65" t="s">
        <v>12</v>
      </c>
      <c r="F4" s="66" t="s">
        <v>11</v>
      </c>
      <c r="G4" s="67"/>
      <c r="H4" s="67"/>
    </row>
    <row r="5" spans="1:8" ht="39" customHeight="1">
      <c r="A5" s="68"/>
      <c r="B5" s="69" t="s">
        <v>13</v>
      </c>
      <c r="C5" s="70">
        <f aca="true" t="shared" si="0" ref="C5:F5">SUM(C6+C7+C10+C11)</f>
        <v>0.05</v>
      </c>
      <c r="D5" s="70">
        <f t="shared" si="0"/>
        <v>1.18</v>
      </c>
      <c r="E5" s="70">
        <f t="shared" si="0"/>
        <v>0.56</v>
      </c>
      <c r="F5" s="70">
        <f t="shared" si="0"/>
        <v>1.09</v>
      </c>
      <c r="G5" s="71">
        <f aca="true" t="shared" si="1" ref="G5:G9">SUM(E5-C5)/C5*100</f>
        <v>1019.9999999999999</v>
      </c>
      <c r="H5" s="71"/>
    </row>
    <row r="6" spans="1:8" ht="39" customHeight="1">
      <c r="A6" s="69">
        <v>1</v>
      </c>
      <c r="B6" s="24" t="s">
        <v>14</v>
      </c>
      <c r="C6" s="70">
        <v>0</v>
      </c>
      <c r="D6" s="70">
        <v>0</v>
      </c>
      <c r="E6" s="70">
        <v>0</v>
      </c>
      <c r="F6" s="70">
        <v>0</v>
      </c>
      <c r="G6" s="71">
        <v>0</v>
      </c>
      <c r="H6" s="71"/>
    </row>
    <row r="7" spans="1:8" ht="39" customHeight="1">
      <c r="A7" s="69">
        <v>2</v>
      </c>
      <c r="B7" s="24" t="s">
        <v>15</v>
      </c>
      <c r="C7" s="70">
        <f>C8+C9</f>
        <v>0.05</v>
      </c>
      <c r="D7" s="70">
        <f>D8+D9</f>
        <v>1.18</v>
      </c>
      <c r="E7" s="70">
        <f>SUM(E8:E9)</f>
        <v>0.56</v>
      </c>
      <c r="F7" s="70">
        <f>SUM(F8:F9)</f>
        <v>1.09</v>
      </c>
      <c r="G7" s="71">
        <f t="shared" si="1"/>
        <v>1019.9999999999999</v>
      </c>
      <c r="H7" s="71"/>
    </row>
    <row r="8" spans="1:8" ht="39" customHeight="1">
      <c r="A8" s="69">
        <v>3</v>
      </c>
      <c r="B8" s="25" t="s">
        <v>16</v>
      </c>
      <c r="C8" s="70">
        <v>0</v>
      </c>
      <c r="D8" s="70">
        <v>0</v>
      </c>
      <c r="E8" s="70">
        <v>0</v>
      </c>
      <c r="F8" s="70">
        <v>0</v>
      </c>
      <c r="G8" s="71">
        <v>0</v>
      </c>
      <c r="H8" s="71"/>
    </row>
    <row r="9" spans="1:8" ht="39" customHeight="1">
      <c r="A9" s="69">
        <v>4</v>
      </c>
      <c r="B9" s="25" t="s">
        <v>17</v>
      </c>
      <c r="C9" s="70">
        <v>0.05</v>
      </c>
      <c r="D9" s="70">
        <v>1.18</v>
      </c>
      <c r="E9" s="70">
        <v>0.56</v>
      </c>
      <c r="F9" s="70">
        <v>1.09</v>
      </c>
      <c r="G9" s="71">
        <f t="shared" si="1"/>
        <v>1019.9999999999999</v>
      </c>
      <c r="H9" s="71"/>
    </row>
    <row r="10" spans="1:8" ht="39" customHeight="1">
      <c r="A10" s="69">
        <v>5</v>
      </c>
      <c r="B10" s="24" t="s">
        <v>18</v>
      </c>
      <c r="C10" s="72">
        <v>0</v>
      </c>
      <c r="D10" s="72">
        <v>0</v>
      </c>
      <c r="E10" s="72">
        <v>0</v>
      </c>
      <c r="F10" s="72">
        <v>0</v>
      </c>
      <c r="G10" s="71">
        <v>0</v>
      </c>
      <c r="H10" s="71"/>
    </row>
    <row r="11" spans="1:8" ht="39" customHeight="1">
      <c r="A11" s="73">
        <v>6</v>
      </c>
      <c r="B11" s="28" t="s">
        <v>19</v>
      </c>
      <c r="C11" s="72"/>
      <c r="D11" s="72"/>
      <c r="E11" s="72"/>
      <c r="F11" s="72"/>
      <c r="G11" s="74">
        <v>0</v>
      </c>
      <c r="H11" s="74"/>
    </row>
    <row r="12" spans="1:8" ht="21" customHeight="1">
      <c r="A12" s="75" t="s">
        <v>20</v>
      </c>
      <c r="B12" s="32" t="s">
        <v>21</v>
      </c>
      <c r="C12" s="32"/>
      <c r="D12" s="32"/>
      <c r="E12" s="32"/>
      <c r="F12" s="32"/>
      <c r="G12" s="32"/>
      <c r="H12" s="42"/>
    </row>
    <row r="13" spans="1:8" ht="23.25" customHeight="1">
      <c r="A13" s="76"/>
      <c r="B13" s="77" t="s">
        <v>22</v>
      </c>
      <c r="C13" s="78"/>
      <c r="D13" s="78"/>
      <c r="E13" s="78"/>
      <c r="F13" s="78"/>
      <c r="G13" s="79"/>
      <c r="H13" s="80"/>
    </row>
    <row r="14" spans="1:8" ht="22.5" customHeight="1">
      <c r="A14" s="81"/>
      <c r="B14" s="82" t="s">
        <v>23</v>
      </c>
      <c r="C14" s="83"/>
      <c r="D14" s="83"/>
      <c r="E14" s="83"/>
      <c r="F14" s="83"/>
      <c r="G14" s="84"/>
      <c r="H14" s="85"/>
    </row>
    <row r="15" spans="1:7" s="49" customFormat="1" ht="24.75" customHeight="1">
      <c r="A15" s="86" t="s">
        <v>24</v>
      </c>
      <c r="B15" s="86"/>
      <c r="C15" s="87"/>
      <c r="D15" s="87"/>
      <c r="E15" s="87"/>
      <c r="F15" s="87"/>
      <c r="G15" s="49" t="s">
        <v>25</v>
      </c>
    </row>
  </sheetData>
  <sheetProtection/>
  <mergeCells count="9">
    <mergeCell ref="A1:H1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3">
      <selection activeCell="C4" sqref="C4:D4"/>
    </sheetView>
  </sheetViews>
  <sheetFormatPr defaultColWidth="9.00390625" defaultRowHeight="14.25"/>
  <cols>
    <col min="1" max="1" width="7.625" style="5" customWidth="1"/>
    <col min="2" max="2" width="32.125" style="5" customWidth="1"/>
    <col min="3" max="3" width="11.00390625" style="5" customWidth="1"/>
    <col min="4" max="4" width="10.50390625" style="5" customWidth="1"/>
    <col min="5" max="5" width="10.375" style="5" customWidth="1"/>
    <col min="6" max="6" width="10.75390625" style="5" customWidth="1"/>
    <col min="7" max="7" width="12.375" style="5" customWidth="1"/>
    <col min="8" max="8" width="13.125" style="5" customWidth="1"/>
    <col min="9" max="9" width="13.625" style="5" customWidth="1"/>
    <col min="10" max="16384" width="9.00390625" style="5" customWidth="1"/>
  </cols>
  <sheetData>
    <row r="1" ht="14.25">
      <c r="A1" s="5" t="s">
        <v>26</v>
      </c>
    </row>
    <row r="2" spans="1:9" ht="25.5" customHeight="1">
      <c r="A2" s="6" t="s">
        <v>27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45" t="s">
        <v>28</v>
      </c>
      <c r="B3" s="45"/>
      <c r="C3" s="8"/>
      <c r="D3" s="8" t="s">
        <v>29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6.75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6.75" customHeight="1">
      <c r="A6" s="20"/>
      <c r="B6" s="21" t="s">
        <v>13</v>
      </c>
      <c r="C6" s="22">
        <f aca="true" t="shared" si="0" ref="C6:G6">SUM(C7+C8+C11+C12)</f>
        <v>29</v>
      </c>
      <c r="D6" s="22">
        <f t="shared" si="0"/>
        <v>8.28</v>
      </c>
      <c r="E6" s="22">
        <f t="shared" si="0"/>
        <v>2.39</v>
      </c>
      <c r="F6" s="22">
        <f t="shared" si="0"/>
        <v>1.24</v>
      </c>
      <c r="G6" s="22">
        <f t="shared" si="0"/>
        <v>2.39</v>
      </c>
      <c r="H6" s="23">
        <f>SUM(F6-E6)/E6*100</f>
        <v>-48.11715481171549</v>
      </c>
      <c r="I6" s="23"/>
    </row>
    <row r="7" spans="1:9" ht="36.75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1" ref="H7:H12">SUM(F7-C7)/C7*100</f>
        <v>#DIV/0!</v>
      </c>
      <c r="I7" s="23"/>
    </row>
    <row r="8" spans="1:9" ht="36.75" customHeight="1">
      <c r="A8" s="21">
        <v>2</v>
      </c>
      <c r="B8" s="24" t="s">
        <v>15</v>
      </c>
      <c r="C8" s="22">
        <f aca="true" t="shared" si="2" ref="C8:G8">C10</f>
        <v>19</v>
      </c>
      <c r="D8" s="22">
        <f t="shared" si="2"/>
        <v>6.29</v>
      </c>
      <c r="E8" s="22">
        <f t="shared" si="2"/>
        <v>2.25</v>
      </c>
      <c r="F8" s="22">
        <f t="shared" si="2"/>
        <v>0.83</v>
      </c>
      <c r="G8" s="22">
        <f t="shared" si="2"/>
        <v>2.25</v>
      </c>
      <c r="H8" s="23">
        <f t="shared" si="1"/>
        <v>-95.63157894736844</v>
      </c>
      <c r="I8" s="23"/>
    </row>
    <row r="9" spans="1:9" ht="36.75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1"/>
        <v>#DIV/0!</v>
      </c>
      <c r="I9" s="23"/>
    </row>
    <row r="10" spans="1:9" ht="36.75" customHeight="1">
      <c r="A10" s="21">
        <v>4</v>
      </c>
      <c r="B10" s="25" t="s">
        <v>17</v>
      </c>
      <c r="C10" s="22">
        <v>19</v>
      </c>
      <c r="D10" s="22">
        <v>6.29</v>
      </c>
      <c r="E10" s="22">
        <v>2.25</v>
      </c>
      <c r="F10" s="22">
        <v>0.83</v>
      </c>
      <c r="G10" s="22">
        <v>2.25</v>
      </c>
      <c r="H10" s="23">
        <f t="shared" si="1"/>
        <v>-95.63157894736844</v>
      </c>
      <c r="I10" s="23"/>
    </row>
    <row r="11" spans="1:9" ht="36.75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0.14</v>
      </c>
      <c r="F11" s="26">
        <v>0.41</v>
      </c>
      <c r="G11" s="26">
        <v>0.14</v>
      </c>
      <c r="H11" s="23">
        <f t="shared" si="1"/>
        <v>-95.89999999999999</v>
      </c>
      <c r="I11" s="23"/>
    </row>
    <row r="12" spans="1:9" ht="36.75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1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8.75" customHeight="1">
      <c r="A14" s="33"/>
      <c r="B14" s="34" t="s">
        <v>22</v>
      </c>
      <c r="C14" s="35"/>
      <c r="D14" s="35"/>
      <c r="E14" s="35"/>
      <c r="F14" s="35"/>
      <c r="G14" s="35"/>
      <c r="H14" s="35"/>
      <c r="I14" s="43"/>
    </row>
    <row r="15" spans="1:9" ht="17.25" customHeight="1">
      <c r="A15" s="36"/>
      <c r="B15" s="37" t="s">
        <v>23</v>
      </c>
      <c r="C15" s="38"/>
      <c r="D15" s="38"/>
      <c r="E15" s="38"/>
      <c r="F15" s="38"/>
      <c r="G15" s="38"/>
      <c r="H15" s="38"/>
      <c r="I15" s="44"/>
    </row>
    <row r="16" spans="1:8" s="4" customFormat="1" ht="24" customHeight="1">
      <c r="A16" s="39" t="s">
        <v>24</v>
      </c>
      <c r="B16" s="39"/>
      <c r="D16" s="40" t="s">
        <v>37</v>
      </c>
      <c r="H16" s="4" t="s">
        <v>38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097222222222223" bottom="0.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7">
      <selection activeCell="D9" sqref="D9"/>
    </sheetView>
  </sheetViews>
  <sheetFormatPr defaultColWidth="9.00390625" defaultRowHeight="14.25"/>
  <cols>
    <col min="1" max="1" width="7.625" style="5" customWidth="1"/>
    <col min="2" max="2" width="32.00390625" style="5" customWidth="1"/>
    <col min="3" max="3" width="10.75390625" style="5" customWidth="1"/>
    <col min="4" max="4" width="10.25390625" style="5" customWidth="1"/>
    <col min="5" max="5" width="11.625" style="5" customWidth="1"/>
    <col min="6" max="6" width="11.375" style="5" customWidth="1"/>
    <col min="7" max="7" width="10.625" style="5" customWidth="1"/>
    <col min="8" max="8" width="14.00390625" style="5" customWidth="1"/>
    <col min="9" max="9" width="13.375" style="5" customWidth="1"/>
    <col min="10" max="16384" width="9.00390625" style="5" customWidth="1"/>
  </cols>
  <sheetData>
    <row r="1" ht="14.25">
      <c r="A1" s="5" t="s">
        <v>26</v>
      </c>
    </row>
    <row r="2" spans="1:9" ht="24.75" customHeight="1">
      <c r="A2" s="6" t="s">
        <v>39</v>
      </c>
      <c r="B2" s="6"/>
      <c r="C2" s="6"/>
      <c r="D2" s="6"/>
      <c r="E2" s="6"/>
      <c r="F2" s="6"/>
      <c r="G2" s="6"/>
      <c r="H2" s="6"/>
      <c r="I2" s="6"/>
    </row>
    <row r="3" spans="1:9" s="1" customFormat="1" ht="24" customHeight="1">
      <c r="A3" s="7" t="s">
        <v>40</v>
      </c>
      <c r="B3" s="7"/>
      <c r="C3" s="8"/>
      <c r="D3" s="8" t="s">
        <v>41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9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9" customHeight="1">
      <c r="A6" s="20"/>
      <c r="B6" s="21" t="s">
        <v>13</v>
      </c>
      <c r="C6" s="22">
        <f aca="true" t="shared" si="0" ref="C6:G6">SUM(C7+C8+C11+C12)</f>
        <v>29</v>
      </c>
      <c r="D6" s="22">
        <f t="shared" si="0"/>
        <v>8.28</v>
      </c>
      <c r="E6" s="22">
        <f t="shared" si="0"/>
        <v>1.81</v>
      </c>
      <c r="F6" s="22">
        <f t="shared" si="0"/>
        <v>2.26</v>
      </c>
      <c r="G6" s="22">
        <f t="shared" si="0"/>
        <v>3.52</v>
      </c>
      <c r="H6" s="23">
        <f>SUM(F6-E6)/E6*100</f>
        <v>24.861878453038656</v>
      </c>
      <c r="I6" s="23"/>
    </row>
    <row r="7" spans="1:9" ht="39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1" ref="H7:H12">SUM(F7-C7)/C7*100</f>
        <v>#DIV/0!</v>
      </c>
      <c r="I7" s="23"/>
    </row>
    <row r="8" spans="1:9" ht="39" customHeight="1">
      <c r="A8" s="21">
        <v>2</v>
      </c>
      <c r="B8" s="24" t="s">
        <v>15</v>
      </c>
      <c r="C8" s="22">
        <f>C10</f>
        <v>19</v>
      </c>
      <c r="D8" s="22">
        <f>D10</f>
        <v>6.29</v>
      </c>
      <c r="E8" s="22">
        <v>1.04</v>
      </c>
      <c r="F8" s="22">
        <v>2.09</v>
      </c>
      <c r="G8" s="22">
        <v>2.92</v>
      </c>
      <c r="H8" s="23">
        <f t="shared" si="1"/>
        <v>-89</v>
      </c>
      <c r="I8" s="23"/>
    </row>
    <row r="9" spans="1:9" ht="39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1"/>
        <v>#DIV/0!</v>
      </c>
      <c r="I9" s="23"/>
    </row>
    <row r="10" spans="1:9" ht="39" customHeight="1">
      <c r="A10" s="21">
        <v>4</v>
      </c>
      <c r="B10" s="25" t="s">
        <v>17</v>
      </c>
      <c r="C10" s="22">
        <v>19</v>
      </c>
      <c r="D10" s="22">
        <v>6.29</v>
      </c>
      <c r="E10" s="22">
        <v>1.04</v>
      </c>
      <c r="F10" s="22">
        <v>2.09</v>
      </c>
      <c r="G10" s="22">
        <v>2.92</v>
      </c>
      <c r="H10" s="23">
        <f t="shared" si="1"/>
        <v>-89</v>
      </c>
      <c r="I10" s="23"/>
    </row>
    <row r="11" spans="1:9" ht="39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0.77</v>
      </c>
      <c r="F11" s="26">
        <v>0.17</v>
      </c>
      <c r="G11" s="26">
        <v>0.6</v>
      </c>
      <c r="H11" s="23">
        <f t="shared" si="1"/>
        <v>-98.3</v>
      </c>
      <c r="I11" s="23"/>
    </row>
    <row r="12" spans="1:9" ht="39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1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9.5" customHeight="1">
      <c r="A14" s="33"/>
      <c r="B14" s="34" t="s">
        <v>22</v>
      </c>
      <c r="C14" s="35"/>
      <c r="D14" s="35"/>
      <c r="E14" s="35"/>
      <c r="F14" s="35"/>
      <c r="G14" s="35"/>
      <c r="H14" s="35"/>
      <c r="I14" s="43"/>
    </row>
    <row r="15" spans="1:9" ht="16.5" customHeight="1">
      <c r="A15" s="36"/>
      <c r="B15" s="37" t="s">
        <v>23</v>
      </c>
      <c r="C15" s="38"/>
      <c r="D15" s="38"/>
      <c r="E15" s="38"/>
      <c r="F15" s="38"/>
      <c r="G15" s="38"/>
      <c r="H15" s="38"/>
      <c r="I15" s="44"/>
    </row>
    <row r="16" spans="1:8" s="4" customFormat="1" ht="26.25" customHeight="1">
      <c r="A16" s="39" t="s">
        <v>24</v>
      </c>
      <c r="B16" s="39"/>
      <c r="D16" s="40" t="s">
        <v>37</v>
      </c>
      <c r="H16" s="4" t="s">
        <v>38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097222222222223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杨占宏</cp:lastModifiedBy>
  <cp:lastPrinted>2015-07-02T00:52:24Z</cp:lastPrinted>
  <dcterms:created xsi:type="dcterms:W3CDTF">2014-01-13T08:49:40Z</dcterms:created>
  <dcterms:modified xsi:type="dcterms:W3CDTF">2018-10-09T08:12:56Z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