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4"/>
  </bookViews>
  <sheets>
    <sheet name="补贴统计表（空表）" sheetId="1" r:id="rId1"/>
    <sheet name="汇总" sheetId="2" r:id="rId2"/>
    <sheet name="牛" sheetId="3" r:id="rId3"/>
    <sheet name="猪" sheetId="5" r:id="rId4"/>
    <sheet name="羊口蹄疫" sheetId="6" r:id="rId5"/>
    <sheet name="羊小反刍兽疫" sheetId="9" r:id="rId6"/>
    <sheet name="种鸡、蛋鸡、鸭鹅" sheetId="7" r:id="rId7"/>
    <sheet name="肉鸡、鹌鹑" sheetId="8" r:id="rId8"/>
  </sheets>
  <definedNames>
    <definedName name="_xlnm._FilterDatabase" localSheetId="1" hidden="1">汇总!$A$1:$O$86</definedName>
  </definedNames>
  <calcPr calcId="144525"/>
</workbook>
</file>

<file path=xl/sharedStrings.xml><?xml version="1.0" encoding="utf-8"?>
<sst xmlns="http://schemas.openxmlformats.org/spreadsheetml/2006/main" count="1468" uniqueCount="248">
  <si>
    <t>2022年动物防疫先打后补养殖场补贴审核统计表</t>
  </si>
  <si>
    <t>序号</t>
  </si>
  <si>
    <t>养殖场名称</t>
  </si>
  <si>
    <t>所属乡镇</t>
  </si>
  <si>
    <t>畜种</t>
  </si>
  <si>
    <t>免疫病种</t>
  </si>
  <si>
    <t>上半年   免疫数量（头、只）</t>
  </si>
  <si>
    <t>下半年   免疫数量（头、只）</t>
  </si>
  <si>
    <t>免疫总数量（头、只）</t>
  </si>
  <si>
    <t>补贴资金（元）</t>
  </si>
  <si>
    <t>收款人姓名</t>
  </si>
  <si>
    <t>收款人开户银行</t>
  </si>
  <si>
    <t>银行账号</t>
  </si>
  <si>
    <t>乡镇      审核人员</t>
  </si>
  <si>
    <t>备注</t>
  </si>
  <si>
    <r>
      <rPr>
        <b/>
        <sz val="12"/>
        <color theme="1"/>
        <rFont val="宋体"/>
        <charset val="134"/>
      </rPr>
      <t>填表说明：</t>
    </r>
    <r>
      <rPr>
        <sz val="12"/>
        <color theme="1"/>
        <rFont val="宋体"/>
        <charset val="134"/>
      </rPr>
      <t>1.补贴的养殖场户必须是在牧运通备案、免疫录入上传资料并申报补贴通过的养殖场户。2.免疫数量依据牧运通上报数量和疫苗发票上购买疫苗数量换算审核，两者不一致时选取数量少的填报。3.强制免疫病种：口蹄疫、高致病性禽流感、小反刍兽疫，一户免疫两种疫病的分两行填写。 4.补贴资金各站无需填写。5.养殖场有公户的收款人填公户，开户银行要具体填写哪个支行。请各站信息员认真审核，准确填报相关信息。</t>
    </r>
  </si>
  <si>
    <t>上半年补助资金（元）</t>
  </si>
  <si>
    <t>下半年补助资金（元）</t>
  </si>
  <si>
    <t>补贴总资金（元）</t>
  </si>
  <si>
    <t>吴建华</t>
  </si>
  <si>
    <t>城关镇</t>
  </si>
  <si>
    <t>蛋鸡</t>
  </si>
  <si>
    <t>高致病性禽流感</t>
  </si>
  <si>
    <t>中国农业银行中卫市沙波头区柔远营业所</t>
  </si>
  <si>
    <t>622841***********00</t>
  </si>
  <si>
    <t>刘佳</t>
  </si>
  <si>
    <t>宁夏金博利农牧科技有限公司</t>
  </si>
  <si>
    <t xml:space="preserve">宁夏金博利农牧科技有限公司 </t>
  </si>
  <si>
    <t>宁夏平罗农村商业银行股份有限公司</t>
  </si>
  <si>
    <t>622845***********00</t>
  </si>
  <si>
    <t>沈万强</t>
  </si>
  <si>
    <t>崇岗镇</t>
  </si>
  <si>
    <t>禽流感</t>
  </si>
  <si>
    <t>平罗农村商业银行下庙支行</t>
  </si>
  <si>
    <t>622947***********63</t>
  </si>
  <si>
    <t>张辉</t>
  </si>
  <si>
    <t>宁夏欣源家禽良种繁殖有限公司</t>
  </si>
  <si>
    <t>高仁乡</t>
  </si>
  <si>
    <t xml:space="preserve"> </t>
  </si>
  <si>
    <t>宁夏平罗县农村商业银行股份有限公司陶乐支行</t>
  </si>
  <si>
    <t>50088******10</t>
  </si>
  <si>
    <t>赵鹏飞 马裕莲</t>
  </si>
  <si>
    <t>出栏40000只</t>
  </si>
  <si>
    <t>宁夏鹏华养殖合作社</t>
  </si>
  <si>
    <t>头闸</t>
  </si>
  <si>
    <t>鹅</t>
  </si>
  <si>
    <t>吴永华</t>
  </si>
  <si>
    <t>农村商业银行头闸支行</t>
  </si>
  <si>
    <t>60008***********01</t>
  </si>
  <si>
    <t>赵冬红</t>
  </si>
  <si>
    <t>平罗县前光种禽养殖专业合作社</t>
  </si>
  <si>
    <t>黄渠桥镇</t>
  </si>
  <si>
    <t>鸡</t>
  </si>
  <si>
    <t>中国农业银行平罗黄渠桥分理处</t>
  </si>
  <si>
    <t>93640***********44</t>
  </si>
  <si>
    <t>宁夏欣启源农牧科技有限公司</t>
  </si>
  <si>
    <t>渠口乡</t>
  </si>
  <si>
    <t>奶牛</t>
  </si>
  <si>
    <t>口蹄疫</t>
  </si>
  <si>
    <t>中国银行股份有限公司石嘴山市平罗支行</t>
  </si>
  <si>
    <t>10605******81</t>
  </si>
  <si>
    <t>杨肖</t>
  </si>
  <si>
    <t>宁夏茂草园牧业有限公司</t>
  </si>
  <si>
    <t>姚伏镇</t>
  </si>
  <si>
    <t>牛口蹄疫</t>
  </si>
  <si>
    <t>农业银行平罗姚伏分理处</t>
  </si>
  <si>
    <t>29230**********86</t>
  </si>
  <si>
    <t>贾会囡</t>
  </si>
  <si>
    <t>利垦牧业第一奶牛场</t>
  </si>
  <si>
    <t>红崖子乡</t>
  </si>
  <si>
    <t>宁夏利垦牧业有限责任公司</t>
  </si>
  <si>
    <t>中国农业发展银行宁夏回族自治区分行营业部</t>
  </si>
  <si>
    <t>20364****************21</t>
  </si>
  <si>
    <t>段鑫磊</t>
  </si>
  <si>
    <t xml:space="preserve">中国农业发展银行宁夏回族自治区分行营业部 </t>
  </si>
  <si>
    <t>宁夏正元生态农业科技发展有限公司</t>
  </si>
  <si>
    <t>平罗农村商业银行崇岗支行</t>
  </si>
  <si>
    <t>60030**********02</t>
  </si>
  <si>
    <t>宁夏澳兰牧业有限公司</t>
  </si>
  <si>
    <t>叶旭繁</t>
  </si>
  <si>
    <t>宁夏银行平罗支行</t>
  </si>
  <si>
    <t>39000**********00</t>
  </si>
  <si>
    <t>宁夏黄河金沙泉农业综合开发有限责任公司</t>
  </si>
  <si>
    <t>红崖子</t>
  </si>
  <si>
    <t>平罗县陶乐镇黄河农村商业银行</t>
  </si>
  <si>
    <t>60016**********02</t>
  </si>
  <si>
    <t>宁夏祥元农林牧专业合作社</t>
  </si>
  <si>
    <t>中国农业发展银行平罗支行</t>
  </si>
  <si>
    <t>20364****************81</t>
  </si>
  <si>
    <t>宁夏瑞丰源牧业有限公司</t>
  </si>
  <si>
    <t>宁夏银行新城支行</t>
  </si>
  <si>
    <t>10000**********48</t>
  </si>
  <si>
    <t>宁夏广德源农牧开发有限公司</t>
  </si>
  <si>
    <t>宁夏平罗农村商业银行股份有限公司红崖子支行</t>
  </si>
  <si>
    <t>60016**********01</t>
  </si>
  <si>
    <t>鑫牧源（宁夏）现代农业科技发展有限公司</t>
  </si>
  <si>
    <t>12000******54</t>
  </si>
  <si>
    <t>宁夏金海农牧科技有限公司平罗县畜牧养殖基地</t>
  </si>
  <si>
    <t>宁夏黄河农村商业银行股份有限公司兴庆区支行</t>
  </si>
  <si>
    <t>60013**********88</t>
  </si>
  <si>
    <t>平罗县盛华阳光农牧开发有限公司</t>
  </si>
  <si>
    <t>宁夏启润农业科技发展专业合作社</t>
  </si>
  <si>
    <t>牛</t>
  </si>
  <si>
    <t>宁夏平罗农村商业银行股份有限公司二闸支行</t>
  </si>
  <si>
    <t>60026**********01</t>
  </si>
  <si>
    <t>平罗县丰胜肉牛
繁育专业合作社</t>
  </si>
  <si>
    <t>宝丰镇</t>
  </si>
  <si>
    <t>OA型口蹄疫</t>
  </si>
  <si>
    <t>金小莲</t>
  </si>
  <si>
    <t>农行宝丰支行</t>
  </si>
  <si>
    <t>62284************70</t>
  </si>
  <si>
    <t>陈东</t>
  </si>
  <si>
    <t>白红娟养殖场</t>
  </si>
  <si>
    <t>肉鸡</t>
  </si>
  <si>
    <t>白红娟</t>
  </si>
  <si>
    <t>黄河农村银行头闸支行</t>
  </si>
  <si>
    <t>62294************43</t>
  </si>
  <si>
    <t>宁夏瑞燕翔养殖专业合作社</t>
  </si>
  <si>
    <t>段兴超</t>
  </si>
  <si>
    <t>中国农业银行团结路支行</t>
  </si>
  <si>
    <t>62284************79</t>
  </si>
  <si>
    <t>石永军养殖场</t>
  </si>
  <si>
    <t>石永军</t>
  </si>
  <si>
    <t>62294************13</t>
  </si>
  <si>
    <t>张正元养殖场</t>
  </si>
  <si>
    <t>张正元</t>
  </si>
  <si>
    <t>李宏养殖场</t>
  </si>
  <si>
    <t>李宏</t>
  </si>
  <si>
    <t>黄河农村商业银行头闸支行</t>
  </si>
  <si>
    <t>62294************25</t>
  </si>
  <si>
    <t>潘 磊</t>
  </si>
  <si>
    <t>潘磊</t>
  </si>
  <si>
    <t>中国农业银行石嘴山市平罗县姚伏支行</t>
  </si>
  <si>
    <t>62133************00</t>
  </si>
  <si>
    <t>姜彦宗</t>
  </si>
  <si>
    <t>中国工商银行石嘴山市平罗支行</t>
  </si>
  <si>
    <t>62155************00</t>
  </si>
  <si>
    <t>张伟浩</t>
  </si>
  <si>
    <t>黄河农村商业银行
平罗县东门支行</t>
  </si>
  <si>
    <t>62294************00</t>
  </si>
  <si>
    <t>马占禄</t>
  </si>
  <si>
    <t>黄河农村商业银行
平罗县高庄支行</t>
  </si>
  <si>
    <t>宁夏旭阳农牧科技发展有限公司</t>
  </si>
  <si>
    <t>肉牛</t>
  </si>
  <si>
    <t>李荣学</t>
  </si>
  <si>
    <t>62284************68</t>
  </si>
  <si>
    <t>平罗县陶乐天源復藏农业开发有限公司</t>
  </si>
  <si>
    <t>陶乐镇</t>
  </si>
  <si>
    <t>平罗县农村商业银行陶乐支行</t>
  </si>
  <si>
    <t>50030******12</t>
  </si>
  <si>
    <t>王苗苗</t>
  </si>
  <si>
    <t>宁夏乐牧高仁农业开发有限公司</t>
  </si>
  <si>
    <t>宁夏乐牧高仁
农业
开发有限公司</t>
  </si>
  <si>
    <t>宁夏乐牧高仁农业开发有限公司
农村商业银行陶乐支行</t>
  </si>
  <si>
    <t>50122******17</t>
  </si>
  <si>
    <t>出栏2859头</t>
  </si>
  <si>
    <t>孙学川</t>
  </si>
  <si>
    <t>肉羊</t>
  </si>
  <si>
    <t>小反刍</t>
  </si>
  <si>
    <t>黄河农村商业银行平罗下庙支行</t>
  </si>
  <si>
    <t>62309************34</t>
  </si>
  <si>
    <t>李红伟</t>
  </si>
  <si>
    <t>黄河农村商业银行平罗崇岗支行</t>
  </si>
  <si>
    <t>宁夏顶峰家庭农场</t>
  </si>
  <si>
    <t>中国农业银行平罗支行崇岗营业部</t>
  </si>
  <si>
    <t>29233**********61</t>
  </si>
  <si>
    <t>宁夏满瑞全种养殖专业合作社</t>
  </si>
  <si>
    <t>60007**********01</t>
  </si>
  <si>
    <t>王鹏</t>
  </si>
  <si>
    <t>62294************85</t>
  </si>
  <si>
    <t>刘忠</t>
  </si>
  <si>
    <t>62294************52</t>
  </si>
  <si>
    <t>陈生旗</t>
  </si>
  <si>
    <t>62309************75</t>
  </si>
  <si>
    <t>张海明</t>
  </si>
  <si>
    <t>62309************16</t>
  </si>
  <si>
    <t>杨会军养殖场</t>
  </si>
  <si>
    <t>羊</t>
  </si>
  <si>
    <t>O型口蹄疫</t>
  </si>
  <si>
    <t>杨会军</t>
  </si>
  <si>
    <t>62284************13</t>
  </si>
  <si>
    <t>吴少清养殖场</t>
  </si>
  <si>
    <t>吴少清</t>
  </si>
  <si>
    <t>杨玉明养殖场</t>
  </si>
  <si>
    <t>杨玉明</t>
  </si>
  <si>
    <t>62284************71</t>
  </si>
  <si>
    <t>谢国林养殖场</t>
  </si>
  <si>
    <t>谢国林</t>
  </si>
  <si>
    <t>马会珍养殖场</t>
  </si>
  <si>
    <t>马会珍</t>
  </si>
  <si>
    <t>62284************77</t>
  </si>
  <si>
    <t>何伏云养殖场</t>
  </si>
  <si>
    <t>何伏云</t>
  </si>
  <si>
    <t>62284************75</t>
  </si>
  <si>
    <t>杨会忠养殖场</t>
  </si>
  <si>
    <t>杨会忠</t>
  </si>
  <si>
    <t>62284************73</t>
  </si>
  <si>
    <t>周民养殖场</t>
  </si>
  <si>
    <t>周民</t>
  </si>
  <si>
    <t>62294************94</t>
  </si>
  <si>
    <t>黄孝林养殖场</t>
  </si>
  <si>
    <t>黄孝林</t>
  </si>
  <si>
    <t>赵小平养殖场</t>
  </si>
  <si>
    <t>赵小平</t>
  </si>
  <si>
    <t>金鹏飞养殖场</t>
  </si>
  <si>
    <t>金鹏飞</t>
  </si>
  <si>
    <t>田玉忠养殖场</t>
  </si>
  <si>
    <t>田玉忠</t>
  </si>
  <si>
    <t>62284************11</t>
  </si>
  <si>
    <t>牛金明养殖场</t>
  </si>
  <si>
    <t>牛金明</t>
  </si>
  <si>
    <t>王东养殖场</t>
  </si>
  <si>
    <t>王东</t>
  </si>
  <si>
    <t>62284************72</t>
  </si>
  <si>
    <t>平罗县玉林兴旺
养殖专业合作社</t>
  </si>
  <si>
    <t>杨玉林</t>
  </si>
  <si>
    <t>平罗县伊源羊产业
专业合作社</t>
  </si>
  <si>
    <t>吴保林</t>
  </si>
  <si>
    <t>62284************74</t>
  </si>
  <si>
    <t>平罗县马伟肉羊
养殖专业合作社</t>
  </si>
  <si>
    <t>马伟</t>
  </si>
  <si>
    <t>平罗县宇坤农业专业合作社</t>
  </si>
  <si>
    <t>猪</t>
  </si>
  <si>
    <t>猪口蹄疫</t>
  </si>
  <si>
    <t>黄河农村商业银行周城支行</t>
  </si>
  <si>
    <t>60020**********01</t>
  </si>
  <si>
    <t>平罗县2022年规模养殖场动物防疫先打后补补助资金公示</t>
  </si>
  <si>
    <t>公示单位（盖章）：平罗县动物疾病预防控制中心                    签字：                          时间2022年12月9日</t>
  </si>
  <si>
    <t>10605*****81</t>
  </si>
  <si>
    <t>陈进财</t>
  </si>
  <si>
    <t>赵鹏飞   马裕莲</t>
  </si>
  <si>
    <t>于逸桐</t>
  </si>
  <si>
    <t>合计</t>
  </si>
  <si>
    <t>公示单位（盖章）：平罗县动物疾病预防控制中心                    签字：                   时间2022年12月9日</t>
  </si>
  <si>
    <t>平罗县马伟羊
养殖专业合作社</t>
  </si>
  <si>
    <t>平罗县伊源羊业
专业合作社</t>
  </si>
  <si>
    <t>62284************64</t>
  </si>
  <si>
    <t>62294************63</t>
  </si>
  <si>
    <t>50088*******10</t>
  </si>
  <si>
    <t>60008************01</t>
  </si>
  <si>
    <t>93640************44</t>
  </si>
  <si>
    <t>62133************76</t>
  </si>
  <si>
    <t>62155************82</t>
  </si>
  <si>
    <t>62294************29</t>
  </si>
  <si>
    <t>62294************83</t>
  </si>
  <si>
    <t>植之宝农业科技发展（宁夏）有限公司</t>
  </si>
  <si>
    <t>鹌鹑</t>
  </si>
  <si>
    <t>平罗农商行前进支行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</si>
</sst>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4" borderId="5" applyNumberFormat="false" applyAlignment="false" applyProtection="false">
      <alignment vertical="center"/>
    </xf>
    <xf numFmtId="0" fontId="24" fillId="18" borderId="12" applyNumberForma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13" borderId="10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8" fillId="4" borderId="7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6" fillId="8" borderId="7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left" vertical="center"/>
    </xf>
    <xf numFmtId="0" fontId="0" fillId="0" borderId="1" xfId="0" applyBorder="true" applyAlignment="true">
      <alignment horizontal="center" vertical="center" wrapText="true"/>
    </xf>
    <xf numFmtId="0" fontId="5" fillId="0" borderId="1" xfId="0" applyFont="true" applyBorder="true">
      <alignment vertical="center"/>
    </xf>
    <xf numFmtId="0" fontId="3" fillId="0" borderId="0" xfId="0" applyFont="true" applyAlignment="true">
      <alignment horizontal="center" vertical="center"/>
    </xf>
    <xf numFmtId="0" fontId="0" fillId="0" borderId="1" xfId="0" applyBorder="true">
      <alignment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4" fillId="0" borderId="1" xfId="42" applyNumberFormat="true" applyFont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1" xfId="0" applyFont="true" applyBorder="true">
      <alignment vertical="center"/>
    </xf>
    <xf numFmtId="0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/>
    </xf>
    <xf numFmtId="0" fontId="4" fillId="0" borderId="1" xfId="0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4" fillId="0" borderId="0" xfId="0" applyFont="true">
      <alignment vertical="center"/>
    </xf>
    <xf numFmtId="0" fontId="0" fillId="0" borderId="0" xfId="0" applyAlignment="true">
      <alignment horizontal="left" vertical="center"/>
    </xf>
    <xf numFmtId="176" fontId="0" fillId="0" borderId="0" xfId="0" applyNumberFormat="true" applyAlignment="true">
      <alignment horizontal="center" vertical="center"/>
    </xf>
    <xf numFmtId="0" fontId="8" fillId="0" borderId="0" xfId="0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left" vertical="center"/>
    </xf>
    <xf numFmtId="0" fontId="5" fillId="0" borderId="0" xfId="0" applyFont="true" applyBorder="true" applyAlignment="true">
      <alignment horizontal="center" vertical="center" wrapText="true"/>
    </xf>
    <xf numFmtId="176" fontId="8" fillId="0" borderId="0" xfId="0" applyNumberFormat="true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left" vertical="center" wrapText="true"/>
    </xf>
    <xf numFmtId="176" fontId="3" fillId="0" borderId="0" xfId="0" applyNumberFormat="true" applyFont="true" applyAlignment="true">
      <alignment horizontal="left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176" fontId="5" fillId="0" borderId="1" xfId="0" applyNumberFormat="true" applyFont="true" applyBorder="true" applyAlignment="true" quotePrefix="true">
      <alignment horizontal="center" vertical="center" wrapText="true"/>
    </xf>
    <xf numFmtId="0" fontId="5" fillId="0" borderId="1" xfId="0" applyFont="true" applyBorder="true" applyAlignment="true" quotePrefix="true">
      <alignment horizontal="center" vertical="center" wrapText="true"/>
    </xf>
    <xf numFmtId="0" fontId="4" fillId="0" borderId="1" xfId="0" applyFont="true" applyBorder="true" applyAlignment="true" quotePrefix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/>
    </xf>
    <xf numFmtId="0" fontId="4" fillId="0" borderId="1" xfId="0" applyFont="true" applyBorder="true" applyAlignment="true" quotePrefix="true">
      <alignment horizontal="center" vertical="center"/>
    </xf>
    <xf numFmtId="0" fontId="4" fillId="0" borderId="1" xfId="0" applyNumberFormat="true" applyFont="true" applyBorder="true" applyAlignment="true" quotePrefix="true">
      <alignment horizontal="center" vertical="center" wrapText="true"/>
    </xf>
    <xf numFmtId="0" fontId="4" fillId="0" borderId="1" xfId="42" applyNumberFormat="true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8.725" defaultRowHeight="14.25"/>
  <cols>
    <col min="1" max="1" width="4.54166666666667" style="17" customWidth="true"/>
    <col min="2" max="2" width="15.3666666666667" style="34" customWidth="true"/>
    <col min="3" max="3" width="8.18333333333333" style="17" customWidth="true"/>
    <col min="4" max="4" width="5.45833333333333" style="17" customWidth="true"/>
    <col min="5" max="5" width="9.36666666666667" style="17" customWidth="true"/>
    <col min="6" max="6" width="9.81666666666667" style="17" customWidth="true"/>
    <col min="7" max="7" width="9.90833333333333" style="17" customWidth="true"/>
    <col min="8" max="8" width="10.6333333333333" style="17" customWidth="true"/>
    <col min="9" max="9" width="9.275" style="17" customWidth="true"/>
    <col min="10" max="10" width="10.725" style="17" customWidth="true"/>
    <col min="11" max="11" width="16.4583333333333" style="17" customWidth="true"/>
    <col min="12" max="12" width="16.9083333333333" style="17" customWidth="true"/>
    <col min="13" max="13" width="8.36666666666667" style="17" customWidth="true"/>
    <col min="14" max="14" width="9.63333333333333" customWidth="true"/>
  </cols>
  <sheetData>
    <row r="1" ht="33" customHeight="true" spans="1:14">
      <c r="A1" s="36" t="s">
        <v>0</v>
      </c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ht="45" customHeight="true" spans="1:14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0" t="s">
        <v>10</v>
      </c>
      <c r="K2" s="8" t="s">
        <v>11</v>
      </c>
      <c r="L2" s="5" t="s">
        <v>12</v>
      </c>
      <c r="M2" s="8" t="s">
        <v>13</v>
      </c>
      <c r="N2" s="13" t="s">
        <v>14</v>
      </c>
    </row>
    <row r="3" ht="27" customHeight="true" spans="1:14">
      <c r="A3" s="45"/>
      <c r="B3" s="4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5"/>
    </row>
    <row r="4" ht="27" customHeight="true" spans="1:14">
      <c r="A4" s="45"/>
      <c r="B4" s="46"/>
      <c r="C4" s="47"/>
      <c r="D4" s="10"/>
      <c r="E4" s="10"/>
      <c r="F4" s="10"/>
      <c r="G4" s="10"/>
      <c r="H4" s="10"/>
      <c r="I4" s="10"/>
      <c r="J4" s="10"/>
      <c r="K4" s="10"/>
      <c r="L4" s="10"/>
      <c r="M4" s="10"/>
      <c r="N4" s="15"/>
    </row>
    <row r="5" ht="27" customHeight="true" spans="1:14">
      <c r="A5" s="45"/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5"/>
    </row>
    <row r="6" ht="27" customHeight="true" spans="1:14">
      <c r="A6" s="45"/>
      <c r="B6" s="4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5"/>
    </row>
    <row r="7" ht="27" customHeight="true" spans="1:14">
      <c r="A7" s="45"/>
      <c r="B7" s="4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5"/>
    </row>
    <row r="8" ht="27" customHeight="true" spans="1:14">
      <c r="A8" s="45"/>
      <c r="B8" s="4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5"/>
    </row>
    <row r="9" ht="27" customHeight="true" spans="1:14">
      <c r="A9" s="45"/>
      <c r="B9" s="46"/>
      <c r="C9" s="10"/>
      <c r="D9" s="10"/>
      <c r="E9" s="10"/>
      <c r="F9" s="47"/>
      <c r="G9" s="10"/>
      <c r="H9" s="10"/>
      <c r="I9" s="10"/>
      <c r="J9" s="10"/>
      <c r="K9" s="10"/>
      <c r="L9" s="10"/>
      <c r="M9" s="10"/>
      <c r="N9" s="15"/>
    </row>
    <row r="10" ht="27" customHeight="true" spans="1:14">
      <c r="A10" s="45"/>
      <c r="B10" s="4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5"/>
    </row>
    <row r="11" ht="27" customHeight="true" spans="1:14">
      <c r="A11" s="45"/>
      <c r="B11" s="4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5"/>
    </row>
    <row r="12" ht="27" customHeight="true" spans="1:14">
      <c r="A12" s="45"/>
      <c r="B12" s="4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5"/>
    </row>
    <row r="13" ht="27" customHeight="true" spans="1:14">
      <c r="A13" s="45"/>
      <c r="B13" s="4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5"/>
    </row>
    <row r="14" ht="27" customHeight="true" spans="1:14">
      <c r="A14" s="45"/>
      <c r="B14" s="4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5"/>
    </row>
    <row r="15" ht="27" customHeight="true" spans="1:14">
      <c r="A15" s="45"/>
      <c r="B15" s="4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/>
    </row>
    <row r="16" ht="63" customHeight="true" spans="1:14">
      <c r="A16" s="42" t="s">
        <v>15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</sheetData>
  <mergeCells count="2">
    <mergeCell ref="A1:N1"/>
    <mergeCell ref="A16:N16"/>
  </mergeCells>
  <pageMargins left="0.160416666666667" right="0.160416666666667" top="0.786805555555556" bottom="0.7868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opLeftCell="A66" workbookViewId="0">
      <selection activeCell="M86" sqref="M86"/>
    </sheetView>
  </sheetViews>
  <sheetFormatPr defaultColWidth="8.725" defaultRowHeight="14.25"/>
  <cols>
    <col min="1" max="1" width="4.54166666666667" style="17" customWidth="true"/>
    <col min="2" max="2" width="15.3666666666667" style="34" customWidth="true"/>
    <col min="3" max="3" width="8.18333333333333" style="17" customWidth="true"/>
    <col min="4" max="4" width="5.45833333333333" style="17" customWidth="true"/>
    <col min="5" max="5" width="9.36666666666667" style="17" customWidth="true"/>
    <col min="6" max="6" width="8.75833333333333" style="17" customWidth="true"/>
    <col min="7" max="7" width="9" style="17" customWidth="true"/>
    <col min="8" max="8" width="9.25833333333333" style="17" customWidth="true"/>
    <col min="9" max="9" width="8.875" style="17" customWidth="true"/>
    <col min="10" max="10" width="10.6333333333333" style="17" customWidth="true"/>
    <col min="11" max="11" width="10.725" style="17" customWidth="true"/>
    <col min="12" max="12" width="16.4583333333333" style="17" customWidth="true"/>
    <col min="13" max="13" width="24.625" style="35" customWidth="true"/>
    <col min="14" max="14" width="8.36666666666667" style="17" customWidth="true"/>
    <col min="15" max="15" width="9.63333333333333" customWidth="true"/>
  </cols>
  <sheetData>
    <row r="1" customFormat="true" ht="33" customHeight="true" spans="1:15">
      <c r="A1" s="36" t="s">
        <v>0</v>
      </c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9"/>
      <c r="N1" s="36"/>
      <c r="O1" s="36"/>
    </row>
    <row r="2" customFormat="true" ht="33" customHeight="true" spans="1:1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8" t="s">
        <v>16</v>
      </c>
      <c r="H2" s="8" t="s">
        <v>7</v>
      </c>
      <c r="I2" s="8" t="s">
        <v>17</v>
      </c>
      <c r="J2" s="8" t="s">
        <v>18</v>
      </c>
      <c r="K2" s="10" t="s">
        <v>10</v>
      </c>
      <c r="L2" s="8" t="s">
        <v>11</v>
      </c>
      <c r="M2" s="40" t="s">
        <v>12</v>
      </c>
      <c r="N2" s="8" t="s">
        <v>13</v>
      </c>
      <c r="O2" s="13" t="s">
        <v>14</v>
      </c>
    </row>
    <row r="3" customFormat="true" ht="45" customHeight="true" spans="1:15">
      <c r="A3" s="5"/>
      <c r="B3" s="7" t="s">
        <v>19</v>
      </c>
      <c r="C3" s="8" t="s">
        <v>20</v>
      </c>
      <c r="D3" s="8" t="s">
        <v>21</v>
      </c>
      <c r="E3" s="8" t="s">
        <v>22</v>
      </c>
      <c r="F3" s="8">
        <v>126901</v>
      </c>
      <c r="G3" s="8"/>
      <c r="H3" s="8">
        <v>243702</v>
      </c>
      <c r="I3" s="8"/>
      <c r="J3" s="8"/>
      <c r="K3" s="8" t="s">
        <v>19</v>
      </c>
      <c r="L3" s="8" t="s">
        <v>23</v>
      </c>
      <c r="M3" s="41" t="s">
        <v>24</v>
      </c>
      <c r="N3" s="8" t="s">
        <v>25</v>
      </c>
      <c r="O3" s="15"/>
    </row>
    <row r="4" customFormat="true" ht="27" customHeight="true" spans="1:15">
      <c r="A4" s="5"/>
      <c r="B4" s="7" t="s">
        <v>26</v>
      </c>
      <c r="C4" s="8" t="s">
        <v>20</v>
      </c>
      <c r="D4" s="8" t="s">
        <v>21</v>
      </c>
      <c r="E4" s="8" t="s">
        <v>22</v>
      </c>
      <c r="F4" s="8">
        <v>0</v>
      </c>
      <c r="G4" s="8"/>
      <c r="H4" s="8">
        <v>26000</v>
      </c>
      <c r="I4" s="8"/>
      <c r="J4" s="8"/>
      <c r="K4" s="8" t="s">
        <v>27</v>
      </c>
      <c r="L4" s="8" t="s">
        <v>28</v>
      </c>
      <c r="M4" s="41" t="s">
        <v>29</v>
      </c>
      <c r="N4" s="8" t="s">
        <v>25</v>
      </c>
      <c r="O4" s="15"/>
    </row>
    <row r="5" customFormat="true" ht="27" customHeight="true" spans="1:15">
      <c r="A5" s="5">
        <v>17</v>
      </c>
      <c r="B5" s="7" t="s">
        <v>30</v>
      </c>
      <c r="C5" s="8" t="s">
        <v>31</v>
      </c>
      <c r="D5" s="8" t="s">
        <v>21</v>
      </c>
      <c r="E5" s="8" t="s">
        <v>32</v>
      </c>
      <c r="F5" s="8">
        <v>7250</v>
      </c>
      <c r="G5" s="8"/>
      <c r="H5" s="8">
        <v>0</v>
      </c>
      <c r="I5" s="8"/>
      <c r="J5" s="8"/>
      <c r="K5" s="8" t="s">
        <v>30</v>
      </c>
      <c r="L5" s="8" t="s">
        <v>33</v>
      </c>
      <c r="M5" s="48" t="s">
        <v>34</v>
      </c>
      <c r="N5" s="8" t="s">
        <v>35</v>
      </c>
      <c r="O5" s="15"/>
    </row>
    <row r="6" customFormat="true" ht="27" customHeight="true" spans="1:15">
      <c r="A6" s="5">
        <v>1</v>
      </c>
      <c r="B6" s="7" t="s">
        <v>36</v>
      </c>
      <c r="C6" s="8" t="s">
        <v>37</v>
      </c>
      <c r="D6" s="8" t="s">
        <v>21</v>
      </c>
      <c r="E6" s="8" t="s">
        <v>22</v>
      </c>
      <c r="F6" s="8">
        <v>145000</v>
      </c>
      <c r="G6" s="8"/>
      <c r="H6" s="8">
        <v>165000</v>
      </c>
      <c r="I6" s="8"/>
      <c r="J6" s="8" t="s">
        <v>38</v>
      </c>
      <c r="K6" s="8" t="s">
        <v>36</v>
      </c>
      <c r="L6" s="8" t="s">
        <v>39</v>
      </c>
      <c r="M6" s="48" t="s">
        <v>40</v>
      </c>
      <c r="N6" s="8" t="s">
        <v>41</v>
      </c>
      <c r="O6" s="15" t="s">
        <v>42</v>
      </c>
    </row>
    <row r="7" customFormat="true" ht="27" customHeight="true" spans="1:15">
      <c r="A7" s="5">
        <v>3</v>
      </c>
      <c r="B7" s="7" t="s">
        <v>43</v>
      </c>
      <c r="C7" s="8" t="s">
        <v>44</v>
      </c>
      <c r="D7" s="8" t="s">
        <v>45</v>
      </c>
      <c r="E7" s="8" t="s">
        <v>32</v>
      </c>
      <c r="F7" s="8">
        <v>15500</v>
      </c>
      <c r="G7" s="8"/>
      <c r="H7" s="8">
        <v>3000</v>
      </c>
      <c r="I7" s="8"/>
      <c r="J7" s="8"/>
      <c r="K7" s="8" t="s">
        <v>46</v>
      </c>
      <c r="L7" s="8" t="s">
        <v>47</v>
      </c>
      <c r="M7" s="48" t="s">
        <v>48</v>
      </c>
      <c r="N7" s="8" t="s">
        <v>49</v>
      </c>
      <c r="O7" s="15"/>
    </row>
    <row r="8" customFormat="true" ht="27" customHeight="true" spans="1:15">
      <c r="A8" s="5">
        <v>1</v>
      </c>
      <c r="B8" s="7" t="s">
        <v>50</v>
      </c>
      <c r="C8" s="8" t="s">
        <v>51</v>
      </c>
      <c r="D8" s="8" t="s">
        <v>52</v>
      </c>
      <c r="E8" s="8" t="s">
        <v>32</v>
      </c>
      <c r="F8" s="8">
        <v>2500</v>
      </c>
      <c r="G8" s="8"/>
      <c r="H8" s="8">
        <v>40000</v>
      </c>
      <c r="I8" s="8"/>
      <c r="J8" s="8"/>
      <c r="K8" s="8" t="s">
        <v>50</v>
      </c>
      <c r="L8" s="8" t="s">
        <v>53</v>
      </c>
      <c r="M8" s="48" t="s">
        <v>54</v>
      </c>
      <c r="N8" s="8"/>
      <c r="O8" s="15"/>
    </row>
    <row r="9" customFormat="true" ht="27" customHeight="true" spans="1:15">
      <c r="A9" s="5">
        <v>1</v>
      </c>
      <c r="B9" s="7" t="s">
        <v>55</v>
      </c>
      <c r="C9" s="8" t="s">
        <v>56</v>
      </c>
      <c r="D9" s="8" t="s">
        <v>57</v>
      </c>
      <c r="E9" s="8" t="s">
        <v>58</v>
      </c>
      <c r="F9" s="8">
        <v>2400</v>
      </c>
      <c r="G9" s="8"/>
      <c r="H9" s="8">
        <v>2600</v>
      </c>
      <c r="I9" s="8"/>
      <c r="J9" s="8"/>
      <c r="K9" s="8" t="s">
        <v>55</v>
      </c>
      <c r="L9" s="8" t="s">
        <v>59</v>
      </c>
      <c r="M9" s="41" t="s">
        <v>60</v>
      </c>
      <c r="N9" s="8" t="s">
        <v>61</v>
      </c>
      <c r="O9" s="15"/>
    </row>
    <row r="10" customFormat="true" ht="27" customHeight="true" spans="1:15">
      <c r="A10" s="5">
        <v>2</v>
      </c>
      <c r="B10" s="7" t="s">
        <v>62</v>
      </c>
      <c r="C10" s="8" t="s">
        <v>63</v>
      </c>
      <c r="D10" s="8" t="s">
        <v>57</v>
      </c>
      <c r="E10" s="8" t="s">
        <v>64</v>
      </c>
      <c r="F10" s="38">
        <v>1622</v>
      </c>
      <c r="G10" s="38"/>
      <c r="H10" s="8">
        <v>1652</v>
      </c>
      <c r="I10" s="8"/>
      <c r="J10" s="8"/>
      <c r="K10" s="8" t="s">
        <v>62</v>
      </c>
      <c r="L10" s="8" t="s">
        <v>65</v>
      </c>
      <c r="M10" s="48" t="s">
        <v>66</v>
      </c>
      <c r="N10" s="8" t="s">
        <v>67</v>
      </c>
      <c r="O10" s="15"/>
    </row>
    <row r="11" customFormat="true" ht="27" customHeight="true" spans="1:15">
      <c r="A11" s="5">
        <v>1</v>
      </c>
      <c r="B11" s="7" t="s">
        <v>68</v>
      </c>
      <c r="C11" s="8" t="s">
        <v>69</v>
      </c>
      <c r="D11" s="8" t="s">
        <v>57</v>
      </c>
      <c r="E11" s="8" t="s">
        <v>58</v>
      </c>
      <c r="F11" s="8">
        <v>10648</v>
      </c>
      <c r="G11" s="8"/>
      <c r="H11" s="8">
        <v>7202</v>
      </c>
      <c r="I11" s="8"/>
      <c r="J11" s="8"/>
      <c r="K11" s="8" t="s">
        <v>70</v>
      </c>
      <c r="L11" s="8" t="s">
        <v>71</v>
      </c>
      <c r="M11" s="41" t="s">
        <v>72</v>
      </c>
      <c r="N11" s="8"/>
      <c r="O11" s="15"/>
    </row>
    <row r="12" customFormat="true" ht="27" customHeight="true" spans="1:15">
      <c r="A12" s="5">
        <v>2</v>
      </c>
      <c r="B12" s="7" t="s">
        <v>70</v>
      </c>
      <c r="C12" s="8" t="s">
        <v>69</v>
      </c>
      <c r="D12" s="8" t="s">
        <v>57</v>
      </c>
      <c r="E12" s="8" t="s">
        <v>58</v>
      </c>
      <c r="F12" s="8">
        <v>16052</v>
      </c>
      <c r="G12" s="8"/>
      <c r="H12" s="8">
        <v>9444</v>
      </c>
      <c r="I12" s="8"/>
      <c r="J12" s="8"/>
      <c r="K12" s="8" t="s">
        <v>73</v>
      </c>
      <c r="L12" s="8" t="s">
        <v>74</v>
      </c>
      <c r="M12" s="48" t="s">
        <v>72</v>
      </c>
      <c r="N12" s="8"/>
      <c r="O12" s="15"/>
    </row>
    <row r="13" customFormat="true" ht="27" customHeight="true" spans="1:15">
      <c r="A13" s="5">
        <v>3</v>
      </c>
      <c r="B13" s="7" t="s">
        <v>75</v>
      </c>
      <c r="C13" s="8" t="s">
        <v>69</v>
      </c>
      <c r="D13" s="8" t="s">
        <v>57</v>
      </c>
      <c r="E13" s="8" t="s">
        <v>58</v>
      </c>
      <c r="F13" s="8">
        <v>1400</v>
      </c>
      <c r="G13" s="8"/>
      <c r="H13" s="8">
        <v>2598</v>
      </c>
      <c r="I13" s="8"/>
      <c r="J13" s="8"/>
      <c r="K13" s="8" t="s">
        <v>75</v>
      </c>
      <c r="L13" s="8" t="s">
        <v>76</v>
      </c>
      <c r="M13" s="48" t="s">
        <v>77</v>
      </c>
      <c r="N13" s="8"/>
      <c r="O13" s="15"/>
    </row>
    <row r="14" customFormat="true" ht="27" customHeight="true" spans="1:15">
      <c r="A14" s="5">
        <v>4</v>
      </c>
      <c r="B14" s="7" t="s">
        <v>78</v>
      </c>
      <c r="C14" s="8" t="s">
        <v>69</v>
      </c>
      <c r="D14" s="8" t="s">
        <v>57</v>
      </c>
      <c r="E14" s="8" t="s">
        <v>58</v>
      </c>
      <c r="F14" s="8"/>
      <c r="G14" s="8"/>
      <c r="H14" s="8">
        <v>4484</v>
      </c>
      <c r="I14" s="8"/>
      <c r="J14" s="8"/>
      <c r="K14" s="8" t="s">
        <v>79</v>
      </c>
      <c r="L14" s="8" t="s">
        <v>80</v>
      </c>
      <c r="M14" s="48" t="s">
        <v>81</v>
      </c>
      <c r="N14" s="8"/>
      <c r="O14" s="15"/>
    </row>
    <row r="15" customFormat="true" ht="27" customHeight="true" spans="1:15">
      <c r="A15" s="5">
        <v>5</v>
      </c>
      <c r="B15" s="7" t="s">
        <v>82</v>
      </c>
      <c r="C15" s="8" t="s">
        <v>83</v>
      </c>
      <c r="D15" s="8" t="s">
        <v>57</v>
      </c>
      <c r="E15" s="8" t="s">
        <v>58</v>
      </c>
      <c r="F15" s="8"/>
      <c r="G15" s="8"/>
      <c r="H15" s="8">
        <v>5180</v>
      </c>
      <c r="I15" s="8"/>
      <c r="J15" s="8"/>
      <c r="K15" s="8" t="s">
        <v>82</v>
      </c>
      <c r="L15" s="8" t="s">
        <v>84</v>
      </c>
      <c r="M15" s="48" t="s">
        <v>85</v>
      </c>
      <c r="N15" s="8"/>
      <c r="O15" s="15"/>
    </row>
    <row r="16" customFormat="true" ht="27" customHeight="true" spans="1:15">
      <c r="A16" s="5">
        <v>6</v>
      </c>
      <c r="B16" s="7" t="s">
        <v>86</v>
      </c>
      <c r="C16" s="8" t="s">
        <v>69</v>
      </c>
      <c r="D16" s="8" t="s">
        <v>57</v>
      </c>
      <c r="E16" s="8" t="s">
        <v>58</v>
      </c>
      <c r="F16" s="8"/>
      <c r="G16" s="8"/>
      <c r="H16" s="8">
        <v>1452</v>
      </c>
      <c r="I16" s="8"/>
      <c r="J16" s="8"/>
      <c r="K16" s="8" t="s">
        <v>86</v>
      </c>
      <c r="L16" s="8" t="s">
        <v>87</v>
      </c>
      <c r="M16" s="48" t="s">
        <v>88</v>
      </c>
      <c r="N16" s="8"/>
      <c r="O16" s="15"/>
    </row>
    <row r="17" customFormat="true" ht="27" customHeight="true" spans="1:15">
      <c r="A17" s="5">
        <v>7</v>
      </c>
      <c r="B17" s="7" t="s">
        <v>89</v>
      </c>
      <c r="C17" s="8" t="s">
        <v>69</v>
      </c>
      <c r="D17" s="8" t="s">
        <v>57</v>
      </c>
      <c r="E17" s="8" t="s">
        <v>58</v>
      </c>
      <c r="F17" s="8"/>
      <c r="G17" s="8"/>
      <c r="H17" s="8">
        <v>16993</v>
      </c>
      <c r="I17" s="8"/>
      <c r="J17" s="8"/>
      <c r="K17" s="8" t="s">
        <v>89</v>
      </c>
      <c r="L17" s="8" t="s">
        <v>90</v>
      </c>
      <c r="M17" s="48" t="s">
        <v>91</v>
      </c>
      <c r="N17" s="8"/>
      <c r="O17" s="15"/>
    </row>
    <row r="18" customFormat="true" ht="27" customHeight="true" spans="1:15">
      <c r="A18" s="5">
        <v>8</v>
      </c>
      <c r="B18" s="7" t="s">
        <v>92</v>
      </c>
      <c r="C18" s="8" t="s">
        <v>69</v>
      </c>
      <c r="D18" s="8" t="s">
        <v>57</v>
      </c>
      <c r="E18" s="8" t="s">
        <v>58</v>
      </c>
      <c r="F18" s="8"/>
      <c r="G18" s="8"/>
      <c r="H18" s="8">
        <v>4558</v>
      </c>
      <c r="I18" s="8"/>
      <c r="J18" s="8"/>
      <c r="K18" s="8" t="s">
        <v>92</v>
      </c>
      <c r="L18" s="8" t="s">
        <v>93</v>
      </c>
      <c r="M18" s="48" t="s">
        <v>94</v>
      </c>
      <c r="N18" s="8"/>
      <c r="O18" s="15"/>
    </row>
    <row r="19" customFormat="true" ht="27" customHeight="true" spans="1:15">
      <c r="A19" s="5">
        <v>9</v>
      </c>
      <c r="B19" s="7" t="s">
        <v>95</v>
      </c>
      <c r="C19" s="8" t="s">
        <v>69</v>
      </c>
      <c r="D19" s="8" t="s">
        <v>57</v>
      </c>
      <c r="E19" s="8" t="s">
        <v>58</v>
      </c>
      <c r="F19" s="8"/>
      <c r="G19" s="8"/>
      <c r="H19" s="8">
        <v>2843</v>
      </c>
      <c r="I19" s="8"/>
      <c r="J19" s="8"/>
      <c r="K19" s="8" t="s">
        <v>95</v>
      </c>
      <c r="L19" s="8" t="s">
        <v>80</v>
      </c>
      <c r="M19" s="48" t="s">
        <v>96</v>
      </c>
      <c r="N19" s="8"/>
      <c r="O19" s="15"/>
    </row>
    <row r="20" customFormat="true" ht="27" customHeight="true" spans="1:15">
      <c r="A20" s="5">
        <v>2</v>
      </c>
      <c r="B20" s="7" t="s">
        <v>97</v>
      </c>
      <c r="C20" s="8" t="s">
        <v>37</v>
      </c>
      <c r="D20" s="8" t="s">
        <v>57</v>
      </c>
      <c r="E20" s="8" t="s">
        <v>58</v>
      </c>
      <c r="F20" s="8">
        <v>0</v>
      </c>
      <c r="G20" s="8"/>
      <c r="H20" s="8">
        <v>3700</v>
      </c>
      <c r="I20" s="8"/>
      <c r="J20" s="8"/>
      <c r="K20" s="8" t="s">
        <v>97</v>
      </c>
      <c r="L20" s="8" t="s">
        <v>98</v>
      </c>
      <c r="M20" s="48" t="s">
        <v>99</v>
      </c>
      <c r="N20" s="8" t="s">
        <v>41</v>
      </c>
      <c r="O20" s="15"/>
    </row>
    <row r="21" customFormat="true" ht="27" customHeight="true" spans="1:15">
      <c r="A21" s="5">
        <v>5</v>
      </c>
      <c r="B21" s="7" t="s">
        <v>100</v>
      </c>
      <c r="C21" s="8" t="s">
        <v>37</v>
      </c>
      <c r="D21" s="8" t="s">
        <v>57</v>
      </c>
      <c r="E21" s="8" t="s">
        <v>58</v>
      </c>
      <c r="F21" s="8">
        <v>5500</v>
      </c>
      <c r="G21" s="8"/>
      <c r="H21" s="8">
        <v>2775</v>
      </c>
      <c r="I21" s="8"/>
      <c r="J21" s="8"/>
      <c r="K21" s="8" t="s">
        <v>100</v>
      </c>
      <c r="L21" s="8" t="s">
        <v>80</v>
      </c>
      <c r="M21" s="48" t="s">
        <v>96</v>
      </c>
      <c r="N21" s="8" t="s">
        <v>41</v>
      </c>
      <c r="O21" s="15"/>
    </row>
    <row r="22" customFormat="true" ht="27" customHeight="true" spans="1:15">
      <c r="A22" s="8">
        <v>2</v>
      </c>
      <c r="B22" s="8" t="s">
        <v>101</v>
      </c>
      <c r="C22" s="8" t="s">
        <v>51</v>
      </c>
      <c r="D22" s="8" t="s">
        <v>102</v>
      </c>
      <c r="E22" s="8" t="s">
        <v>58</v>
      </c>
      <c r="F22" s="8">
        <v>600</v>
      </c>
      <c r="G22" s="8"/>
      <c r="H22" s="8">
        <v>825</v>
      </c>
      <c r="I22" s="8"/>
      <c r="J22" s="8"/>
      <c r="K22" s="8" t="s">
        <v>101</v>
      </c>
      <c r="L22" s="8" t="s">
        <v>103</v>
      </c>
      <c r="M22" s="49" t="s">
        <v>104</v>
      </c>
      <c r="N22" s="8"/>
      <c r="O22" s="8"/>
    </row>
    <row r="23" customFormat="true" ht="27" customHeight="true" spans="1:15">
      <c r="A23" s="8">
        <v>17</v>
      </c>
      <c r="B23" s="8" t="s">
        <v>105</v>
      </c>
      <c r="C23" s="8" t="s">
        <v>106</v>
      </c>
      <c r="D23" s="8" t="s">
        <v>102</v>
      </c>
      <c r="E23" s="8" t="s">
        <v>107</v>
      </c>
      <c r="F23" s="8">
        <v>0</v>
      </c>
      <c r="G23" s="8"/>
      <c r="H23" s="8">
        <v>300</v>
      </c>
      <c r="I23" s="8"/>
      <c r="J23" s="8"/>
      <c r="K23" s="8" t="s">
        <v>108</v>
      </c>
      <c r="L23" s="8" t="s">
        <v>109</v>
      </c>
      <c r="M23" s="49" t="s">
        <v>110</v>
      </c>
      <c r="N23" s="8" t="s">
        <v>111</v>
      </c>
      <c r="O23" s="8"/>
    </row>
    <row r="24" customFormat="true" ht="27" customHeight="true" spans="1:15">
      <c r="A24" s="8">
        <v>1</v>
      </c>
      <c r="B24" s="8" t="s">
        <v>112</v>
      </c>
      <c r="C24" s="8" t="s">
        <v>44</v>
      </c>
      <c r="D24" s="8" t="s">
        <v>113</v>
      </c>
      <c r="E24" s="8" t="s">
        <v>32</v>
      </c>
      <c r="F24" s="8">
        <v>3500</v>
      </c>
      <c r="G24" s="8">
        <f>F24*0.11</f>
        <v>385</v>
      </c>
      <c r="H24" s="8">
        <v>7200</v>
      </c>
      <c r="I24" s="8">
        <f>H24*0.11</f>
        <v>792</v>
      </c>
      <c r="J24" s="8"/>
      <c r="K24" s="8" t="s">
        <v>114</v>
      </c>
      <c r="L24" s="8" t="s">
        <v>115</v>
      </c>
      <c r="M24" s="49" t="s">
        <v>116</v>
      </c>
      <c r="N24" s="8" t="s">
        <v>49</v>
      </c>
      <c r="O24" s="8"/>
    </row>
    <row r="25" customFormat="true" ht="27" customHeight="true" spans="1:15">
      <c r="A25" s="8">
        <v>2</v>
      </c>
      <c r="B25" s="8" t="s">
        <v>117</v>
      </c>
      <c r="C25" s="8" t="s">
        <v>44</v>
      </c>
      <c r="D25" s="8" t="s">
        <v>113</v>
      </c>
      <c r="E25" s="8" t="s">
        <v>32</v>
      </c>
      <c r="F25" s="8">
        <v>10200</v>
      </c>
      <c r="G25" s="8">
        <f>F25*0.11</f>
        <v>1122</v>
      </c>
      <c r="H25" s="8">
        <v>5000</v>
      </c>
      <c r="I25" s="8">
        <f>H25*0.11</f>
        <v>550</v>
      </c>
      <c r="J25" s="8"/>
      <c r="K25" s="8" t="s">
        <v>118</v>
      </c>
      <c r="L25" s="8" t="s">
        <v>119</v>
      </c>
      <c r="M25" s="49" t="s">
        <v>120</v>
      </c>
      <c r="N25" s="8" t="s">
        <v>49</v>
      </c>
      <c r="O25" s="8"/>
    </row>
    <row r="26" customFormat="true" ht="27" customHeight="true" spans="1:15">
      <c r="A26" s="8">
        <v>4</v>
      </c>
      <c r="B26" s="8" t="s">
        <v>121</v>
      </c>
      <c r="C26" s="8" t="s">
        <v>44</v>
      </c>
      <c r="D26" s="8" t="s">
        <v>113</v>
      </c>
      <c r="E26" s="8" t="s">
        <v>32</v>
      </c>
      <c r="F26" s="8">
        <v>0</v>
      </c>
      <c r="G26" s="8">
        <v>0</v>
      </c>
      <c r="H26" s="8">
        <v>11000</v>
      </c>
      <c r="I26" s="8"/>
      <c r="J26" s="8"/>
      <c r="K26" s="8" t="s">
        <v>122</v>
      </c>
      <c r="L26" s="8" t="s">
        <v>47</v>
      </c>
      <c r="M26" s="49" t="s">
        <v>123</v>
      </c>
      <c r="N26" s="8" t="s">
        <v>49</v>
      </c>
      <c r="O26" s="8"/>
    </row>
    <row r="27" customFormat="true" ht="27" customHeight="true" spans="1:15">
      <c r="A27" s="8">
        <v>5</v>
      </c>
      <c r="B27" s="8" t="s">
        <v>124</v>
      </c>
      <c r="C27" s="8" t="s">
        <v>44</v>
      </c>
      <c r="D27" s="8" t="s">
        <v>113</v>
      </c>
      <c r="E27" s="8" t="s">
        <v>32</v>
      </c>
      <c r="F27" s="8">
        <v>5200</v>
      </c>
      <c r="G27" s="8">
        <f>F27*0.11</f>
        <v>572</v>
      </c>
      <c r="H27" s="8">
        <v>5800</v>
      </c>
      <c r="I27" s="8"/>
      <c r="J27" s="8"/>
      <c r="K27" s="8" t="s">
        <v>125</v>
      </c>
      <c r="L27" s="8" t="s">
        <v>119</v>
      </c>
      <c r="M27" s="49" t="s">
        <v>110</v>
      </c>
      <c r="N27" s="8" t="s">
        <v>49</v>
      </c>
      <c r="O27" s="8"/>
    </row>
    <row r="28" customFormat="true" ht="27" customHeight="true" spans="1:15">
      <c r="A28" s="8">
        <v>6</v>
      </c>
      <c r="B28" s="8" t="s">
        <v>126</v>
      </c>
      <c r="C28" s="8" t="s">
        <v>44</v>
      </c>
      <c r="D28" s="8" t="s">
        <v>113</v>
      </c>
      <c r="E28" s="8" t="s">
        <v>32</v>
      </c>
      <c r="F28" s="8">
        <v>8000</v>
      </c>
      <c r="G28" s="8">
        <f>F28*0.11</f>
        <v>880</v>
      </c>
      <c r="H28" s="8">
        <v>10000</v>
      </c>
      <c r="I28" s="8"/>
      <c r="J28" s="8"/>
      <c r="K28" s="8" t="s">
        <v>127</v>
      </c>
      <c r="L28" s="8" t="s">
        <v>128</v>
      </c>
      <c r="M28" s="49" t="s">
        <v>129</v>
      </c>
      <c r="N28" s="8" t="s">
        <v>49</v>
      </c>
      <c r="O28" s="8"/>
    </row>
    <row r="29" customFormat="true" ht="27" customHeight="true" spans="1:15">
      <c r="A29" s="8"/>
      <c r="B29" s="8" t="s">
        <v>130</v>
      </c>
      <c r="C29" s="8" t="s">
        <v>20</v>
      </c>
      <c r="D29" s="8" t="s">
        <v>113</v>
      </c>
      <c r="E29" s="8" t="s">
        <v>22</v>
      </c>
      <c r="F29" s="8">
        <v>0</v>
      </c>
      <c r="G29" s="8"/>
      <c r="H29" s="8">
        <v>6000</v>
      </c>
      <c r="I29" s="8"/>
      <c r="J29" s="8"/>
      <c r="K29" s="8" t="s">
        <v>131</v>
      </c>
      <c r="L29" s="8" t="s">
        <v>132</v>
      </c>
      <c r="M29" s="41" t="s">
        <v>133</v>
      </c>
      <c r="N29" s="8" t="s">
        <v>25</v>
      </c>
      <c r="O29" s="8"/>
    </row>
    <row r="30" customFormat="true" ht="27" customHeight="true" spans="1:15">
      <c r="A30" s="8"/>
      <c r="B30" s="8" t="s">
        <v>134</v>
      </c>
      <c r="C30" s="8" t="s">
        <v>20</v>
      </c>
      <c r="D30" s="8" t="s">
        <v>113</v>
      </c>
      <c r="E30" s="8" t="s">
        <v>22</v>
      </c>
      <c r="F30" s="8">
        <v>18000</v>
      </c>
      <c r="G30" s="8"/>
      <c r="H30" s="8">
        <v>44600</v>
      </c>
      <c r="I30" s="8"/>
      <c r="J30" s="8"/>
      <c r="K30" s="8" t="s">
        <v>134</v>
      </c>
      <c r="L30" s="8" t="s">
        <v>135</v>
      </c>
      <c r="M30" s="41" t="s">
        <v>136</v>
      </c>
      <c r="N30" s="8" t="s">
        <v>25</v>
      </c>
      <c r="O30" s="8"/>
    </row>
    <row r="31" customFormat="true" ht="27" customHeight="true" spans="1:15">
      <c r="A31" s="8"/>
      <c r="B31" s="8" t="s">
        <v>137</v>
      </c>
      <c r="C31" s="8" t="s">
        <v>20</v>
      </c>
      <c r="D31" s="8" t="s">
        <v>113</v>
      </c>
      <c r="E31" s="8" t="s">
        <v>22</v>
      </c>
      <c r="F31" s="8">
        <v>9000</v>
      </c>
      <c r="G31" s="8"/>
      <c r="H31" s="8">
        <v>0</v>
      </c>
      <c r="I31" s="8"/>
      <c r="J31" s="8"/>
      <c r="K31" s="8" t="s">
        <v>137</v>
      </c>
      <c r="L31" s="8" t="s">
        <v>138</v>
      </c>
      <c r="M31" s="41" t="s">
        <v>139</v>
      </c>
      <c r="N31" s="8" t="s">
        <v>25</v>
      </c>
      <c r="O31" s="8"/>
    </row>
    <row r="32" customFormat="true" ht="27" customHeight="true" spans="1:15">
      <c r="A32" s="8"/>
      <c r="B32" s="8" t="s">
        <v>140</v>
      </c>
      <c r="C32" s="8" t="s">
        <v>20</v>
      </c>
      <c r="D32" s="8" t="s">
        <v>113</v>
      </c>
      <c r="E32" s="8" t="s">
        <v>22</v>
      </c>
      <c r="F32" s="8">
        <v>4000</v>
      </c>
      <c r="G32" s="8"/>
      <c r="H32" s="8">
        <v>0</v>
      </c>
      <c r="I32" s="8"/>
      <c r="J32" s="8"/>
      <c r="K32" s="8" t="s">
        <v>140</v>
      </c>
      <c r="L32" s="8" t="s">
        <v>141</v>
      </c>
      <c r="M32" s="41" t="s">
        <v>139</v>
      </c>
      <c r="N32" s="8" t="s">
        <v>25</v>
      </c>
      <c r="O32" s="8"/>
    </row>
    <row r="33" customFormat="true" ht="27" customHeight="true" spans="1:15">
      <c r="A33" s="8">
        <v>7</v>
      </c>
      <c r="B33" s="8" t="s">
        <v>142</v>
      </c>
      <c r="C33" s="8" t="s">
        <v>44</v>
      </c>
      <c r="D33" s="8" t="s">
        <v>143</v>
      </c>
      <c r="E33" s="8" t="s">
        <v>58</v>
      </c>
      <c r="F33" s="8">
        <v>1800</v>
      </c>
      <c r="G33" s="8"/>
      <c r="H33" s="8">
        <v>1300</v>
      </c>
      <c r="I33" s="8"/>
      <c r="J33" s="8"/>
      <c r="K33" s="8" t="s">
        <v>144</v>
      </c>
      <c r="L33" s="8" t="s">
        <v>119</v>
      </c>
      <c r="M33" s="49" t="s">
        <v>145</v>
      </c>
      <c r="N33" s="8" t="s">
        <v>49</v>
      </c>
      <c r="O33" s="8"/>
    </row>
    <row r="34" customFormat="true" ht="27" customHeight="true" spans="1:15">
      <c r="A34" s="8">
        <v>1</v>
      </c>
      <c r="B34" s="8" t="s">
        <v>146</v>
      </c>
      <c r="C34" s="8" t="s">
        <v>147</v>
      </c>
      <c r="D34" s="8" t="s">
        <v>143</v>
      </c>
      <c r="E34" s="8" t="s">
        <v>58</v>
      </c>
      <c r="F34" s="8">
        <v>800</v>
      </c>
      <c r="G34" s="8"/>
      <c r="H34" s="8"/>
      <c r="I34" s="8"/>
      <c r="J34" s="8">
        <v>3200</v>
      </c>
      <c r="K34" s="8" t="s">
        <v>146</v>
      </c>
      <c r="L34" s="8" t="s">
        <v>148</v>
      </c>
      <c r="M34" s="8" t="s">
        <v>149</v>
      </c>
      <c r="N34" s="8" t="s">
        <v>150</v>
      </c>
      <c r="O34" s="8"/>
    </row>
    <row r="35" customFormat="true" ht="27" customHeight="true" spans="1:15">
      <c r="A35" s="8">
        <v>2</v>
      </c>
      <c r="B35" s="8" t="s">
        <v>151</v>
      </c>
      <c r="C35" s="8" t="s">
        <v>37</v>
      </c>
      <c r="D35" s="8" t="s">
        <v>143</v>
      </c>
      <c r="E35" s="8" t="s">
        <v>58</v>
      </c>
      <c r="F35" s="8">
        <v>7656</v>
      </c>
      <c r="G35" s="8"/>
      <c r="H35" s="8">
        <v>8500</v>
      </c>
      <c r="I35" s="8"/>
      <c r="J35" s="8"/>
      <c r="K35" s="8" t="s">
        <v>152</v>
      </c>
      <c r="L35" s="8" t="s">
        <v>153</v>
      </c>
      <c r="M35" s="49" t="s">
        <v>154</v>
      </c>
      <c r="N35" s="8" t="s">
        <v>41</v>
      </c>
      <c r="O35" s="8" t="s">
        <v>155</v>
      </c>
    </row>
    <row r="36" customFormat="true" ht="27" customHeight="true" spans="1:15">
      <c r="A36" s="8">
        <v>1</v>
      </c>
      <c r="B36" s="8" t="s">
        <v>156</v>
      </c>
      <c r="C36" s="8" t="s">
        <v>31</v>
      </c>
      <c r="D36" s="8" t="s">
        <v>157</v>
      </c>
      <c r="E36" s="8" t="s">
        <v>158</v>
      </c>
      <c r="F36" s="8">
        <v>300</v>
      </c>
      <c r="G36" s="8"/>
      <c r="H36" s="8">
        <v>0</v>
      </c>
      <c r="I36" s="8"/>
      <c r="J36" s="8"/>
      <c r="K36" s="8" t="s">
        <v>156</v>
      </c>
      <c r="L36" s="8" t="s">
        <v>159</v>
      </c>
      <c r="M36" s="49" t="s">
        <v>160</v>
      </c>
      <c r="N36" s="8" t="s">
        <v>35</v>
      </c>
      <c r="O36" s="8"/>
    </row>
    <row r="37" customFormat="true" ht="27" customHeight="true" spans="1:15">
      <c r="A37" s="8">
        <v>2</v>
      </c>
      <c r="B37" s="8" t="s">
        <v>156</v>
      </c>
      <c r="C37" s="8" t="s">
        <v>31</v>
      </c>
      <c r="D37" s="8" t="s">
        <v>157</v>
      </c>
      <c r="E37" s="8" t="s">
        <v>58</v>
      </c>
      <c r="F37" s="8">
        <v>200</v>
      </c>
      <c r="G37" s="8"/>
      <c r="H37" s="8">
        <v>0</v>
      </c>
      <c r="I37" s="8"/>
      <c r="J37" s="8"/>
      <c r="K37" s="8" t="s">
        <v>156</v>
      </c>
      <c r="L37" s="8" t="s">
        <v>159</v>
      </c>
      <c r="M37" s="49" t="s">
        <v>160</v>
      </c>
      <c r="N37" s="8" t="s">
        <v>35</v>
      </c>
      <c r="O37" s="8"/>
    </row>
    <row r="38" customFormat="true" ht="27" customHeight="true" spans="1:15">
      <c r="A38" s="8">
        <v>3</v>
      </c>
      <c r="B38" s="8" t="s">
        <v>161</v>
      </c>
      <c r="C38" s="8" t="s">
        <v>31</v>
      </c>
      <c r="D38" s="8" t="s">
        <v>157</v>
      </c>
      <c r="E38" s="8" t="s">
        <v>158</v>
      </c>
      <c r="F38" s="8">
        <v>700</v>
      </c>
      <c r="G38" s="8"/>
      <c r="H38" s="8">
        <v>0</v>
      </c>
      <c r="I38" s="8"/>
      <c r="J38" s="8"/>
      <c r="K38" s="8" t="s">
        <v>161</v>
      </c>
      <c r="L38" s="8" t="s">
        <v>162</v>
      </c>
      <c r="M38" s="49" t="s">
        <v>139</v>
      </c>
      <c r="N38" s="8" t="s">
        <v>35</v>
      </c>
      <c r="O38" s="8"/>
    </row>
    <row r="39" customFormat="true" ht="27" customHeight="true" spans="1:15">
      <c r="A39" s="8">
        <v>4</v>
      </c>
      <c r="B39" s="8" t="s">
        <v>161</v>
      </c>
      <c r="C39" s="8" t="s">
        <v>31</v>
      </c>
      <c r="D39" s="8" t="s">
        <v>157</v>
      </c>
      <c r="E39" s="8" t="s">
        <v>58</v>
      </c>
      <c r="F39" s="8">
        <v>700</v>
      </c>
      <c r="G39" s="8"/>
      <c r="H39" s="8">
        <v>300</v>
      </c>
      <c r="I39" s="8"/>
      <c r="J39" s="8"/>
      <c r="K39" s="8" t="s">
        <v>161</v>
      </c>
      <c r="L39" s="8" t="s">
        <v>162</v>
      </c>
      <c r="M39" s="49" t="s">
        <v>139</v>
      </c>
      <c r="N39" s="8" t="s">
        <v>35</v>
      </c>
      <c r="O39" s="8"/>
    </row>
    <row r="40" customFormat="true" ht="27" customHeight="true" spans="1:15">
      <c r="A40" s="8">
        <v>5</v>
      </c>
      <c r="B40" s="8" t="s">
        <v>163</v>
      </c>
      <c r="C40" s="8" t="s">
        <v>31</v>
      </c>
      <c r="D40" s="8" t="s">
        <v>157</v>
      </c>
      <c r="E40" s="8" t="s">
        <v>158</v>
      </c>
      <c r="F40" s="8">
        <v>1700</v>
      </c>
      <c r="G40" s="8"/>
      <c r="H40" s="8">
        <v>0</v>
      </c>
      <c r="I40" s="8"/>
      <c r="J40" s="8"/>
      <c r="K40" s="8" t="s">
        <v>163</v>
      </c>
      <c r="L40" s="8" t="s">
        <v>164</v>
      </c>
      <c r="M40" s="49" t="s">
        <v>165</v>
      </c>
      <c r="N40" s="8" t="s">
        <v>35</v>
      </c>
      <c r="O40" s="8"/>
    </row>
    <row r="41" customFormat="true" ht="27" customHeight="true" spans="1:15">
      <c r="A41" s="8">
        <v>6</v>
      </c>
      <c r="B41" s="8" t="s">
        <v>163</v>
      </c>
      <c r="C41" s="8" t="s">
        <v>31</v>
      </c>
      <c r="D41" s="8" t="s">
        <v>157</v>
      </c>
      <c r="E41" s="8" t="s">
        <v>58</v>
      </c>
      <c r="F41" s="8">
        <v>1700</v>
      </c>
      <c r="G41" s="8"/>
      <c r="H41" s="8">
        <v>1700</v>
      </c>
      <c r="I41" s="8"/>
      <c r="J41" s="8"/>
      <c r="K41" s="8" t="s">
        <v>163</v>
      </c>
      <c r="L41" s="8" t="s">
        <v>164</v>
      </c>
      <c r="M41" s="49" t="s">
        <v>165</v>
      </c>
      <c r="N41" s="8" t="s">
        <v>35</v>
      </c>
      <c r="O41" s="8"/>
    </row>
    <row r="42" customFormat="true" ht="27" customHeight="true" spans="1:15">
      <c r="A42" s="8">
        <v>7</v>
      </c>
      <c r="B42" s="8" t="s">
        <v>166</v>
      </c>
      <c r="C42" s="8" t="s">
        <v>31</v>
      </c>
      <c r="D42" s="8" t="s">
        <v>157</v>
      </c>
      <c r="E42" s="8" t="s">
        <v>158</v>
      </c>
      <c r="F42" s="8">
        <v>500</v>
      </c>
      <c r="G42" s="8"/>
      <c r="H42" s="8">
        <v>0</v>
      </c>
      <c r="I42" s="8"/>
      <c r="J42" s="8"/>
      <c r="K42" s="8" t="s">
        <v>166</v>
      </c>
      <c r="L42" s="8" t="s">
        <v>33</v>
      </c>
      <c r="M42" s="49" t="s">
        <v>167</v>
      </c>
      <c r="N42" s="8" t="s">
        <v>35</v>
      </c>
      <c r="O42" s="8"/>
    </row>
    <row r="43" customFormat="true" ht="27" customHeight="true" spans="1:15">
      <c r="A43" s="8">
        <v>8</v>
      </c>
      <c r="B43" s="8" t="s">
        <v>166</v>
      </c>
      <c r="C43" s="8" t="s">
        <v>31</v>
      </c>
      <c r="D43" s="8" t="s">
        <v>157</v>
      </c>
      <c r="E43" s="8" t="s">
        <v>58</v>
      </c>
      <c r="F43" s="8">
        <v>0</v>
      </c>
      <c r="G43" s="8"/>
      <c r="H43" s="8">
        <v>500</v>
      </c>
      <c r="I43" s="8"/>
      <c r="J43" s="8"/>
      <c r="K43" s="8" t="s">
        <v>166</v>
      </c>
      <c r="L43" s="8" t="s">
        <v>33</v>
      </c>
      <c r="M43" s="49" t="s">
        <v>167</v>
      </c>
      <c r="N43" s="8" t="s">
        <v>35</v>
      </c>
      <c r="O43" s="8"/>
    </row>
    <row r="44" customFormat="true" ht="27" customHeight="true" spans="1:15">
      <c r="A44" s="8">
        <v>9</v>
      </c>
      <c r="B44" s="8" t="s">
        <v>168</v>
      </c>
      <c r="C44" s="8" t="s">
        <v>31</v>
      </c>
      <c r="D44" s="8" t="s">
        <v>157</v>
      </c>
      <c r="E44" s="8" t="s">
        <v>158</v>
      </c>
      <c r="F44" s="8">
        <v>700</v>
      </c>
      <c r="G44" s="8"/>
      <c r="H44" s="8">
        <v>0</v>
      </c>
      <c r="I44" s="8"/>
      <c r="J44" s="8"/>
      <c r="K44" s="8" t="s">
        <v>168</v>
      </c>
      <c r="L44" s="8" t="s">
        <v>33</v>
      </c>
      <c r="M44" s="49" t="s">
        <v>169</v>
      </c>
      <c r="N44" s="8" t="s">
        <v>35</v>
      </c>
      <c r="O44" s="8"/>
    </row>
    <row r="45" customFormat="true" ht="27" customHeight="true" spans="1:15">
      <c r="A45" s="8">
        <v>10</v>
      </c>
      <c r="B45" s="8" t="s">
        <v>168</v>
      </c>
      <c r="C45" s="8" t="s">
        <v>31</v>
      </c>
      <c r="D45" s="8" t="s">
        <v>157</v>
      </c>
      <c r="E45" s="8" t="s">
        <v>58</v>
      </c>
      <c r="F45" s="8">
        <v>700</v>
      </c>
      <c r="G45" s="8"/>
      <c r="H45" s="8">
        <v>0</v>
      </c>
      <c r="I45" s="8"/>
      <c r="J45" s="8"/>
      <c r="K45" s="8" t="s">
        <v>168</v>
      </c>
      <c r="L45" s="8" t="s">
        <v>33</v>
      </c>
      <c r="M45" s="49" t="s">
        <v>169</v>
      </c>
      <c r="N45" s="8" t="s">
        <v>35</v>
      </c>
      <c r="O45" s="8"/>
    </row>
    <row r="46" customFormat="true" ht="27" customHeight="true" spans="1:15">
      <c r="A46" s="8">
        <v>11</v>
      </c>
      <c r="B46" s="8" t="s">
        <v>170</v>
      </c>
      <c r="C46" s="8" t="s">
        <v>31</v>
      </c>
      <c r="D46" s="8" t="s">
        <v>157</v>
      </c>
      <c r="E46" s="8" t="s">
        <v>158</v>
      </c>
      <c r="F46" s="8">
        <v>300</v>
      </c>
      <c r="G46" s="8"/>
      <c r="H46" s="8">
        <v>0</v>
      </c>
      <c r="I46" s="8"/>
      <c r="J46" s="8"/>
      <c r="K46" s="8" t="s">
        <v>170</v>
      </c>
      <c r="L46" s="8" t="s">
        <v>33</v>
      </c>
      <c r="M46" s="49" t="s">
        <v>171</v>
      </c>
      <c r="N46" s="8" t="s">
        <v>35</v>
      </c>
      <c r="O46" s="8"/>
    </row>
    <row r="47" customFormat="true" ht="27" customHeight="true" spans="1:15">
      <c r="A47" s="8">
        <v>12</v>
      </c>
      <c r="B47" s="8" t="s">
        <v>170</v>
      </c>
      <c r="C47" s="8" t="s">
        <v>31</v>
      </c>
      <c r="D47" s="8" t="s">
        <v>157</v>
      </c>
      <c r="E47" s="8" t="s">
        <v>58</v>
      </c>
      <c r="F47" s="8">
        <v>300</v>
      </c>
      <c r="G47" s="8"/>
      <c r="H47" s="8">
        <v>300</v>
      </c>
      <c r="I47" s="8"/>
      <c r="J47" s="8"/>
      <c r="K47" s="8" t="s">
        <v>170</v>
      </c>
      <c r="L47" s="8" t="s">
        <v>33</v>
      </c>
      <c r="M47" s="49" t="s">
        <v>171</v>
      </c>
      <c r="N47" s="8" t="s">
        <v>35</v>
      </c>
      <c r="O47" s="8"/>
    </row>
    <row r="48" customFormat="true" ht="27" customHeight="true" spans="1:15">
      <c r="A48" s="8">
        <v>13</v>
      </c>
      <c r="B48" s="8" t="s">
        <v>172</v>
      </c>
      <c r="C48" s="8" t="s">
        <v>31</v>
      </c>
      <c r="D48" s="8" t="s">
        <v>157</v>
      </c>
      <c r="E48" s="8" t="s">
        <v>158</v>
      </c>
      <c r="F48" s="8">
        <v>500</v>
      </c>
      <c r="G48" s="8"/>
      <c r="H48" s="8">
        <v>0</v>
      </c>
      <c r="I48" s="8"/>
      <c r="J48" s="8"/>
      <c r="K48" s="8" t="s">
        <v>172</v>
      </c>
      <c r="L48" s="8" t="s">
        <v>33</v>
      </c>
      <c r="M48" s="49" t="s">
        <v>173</v>
      </c>
      <c r="N48" s="8" t="s">
        <v>35</v>
      </c>
      <c r="O48" s="8"/>
    </row>
    <row r="49" customFormat="true" ht="27" customHeight="true" spans="1:15">
      <c r="A49" s="8">
        <v>14</v>
      </c>
      <c r="B49" s="8" t="s">
        <v>172</v>
      </c>
      <c r="C49" s="8" t="s">
        <v>31</v>
      </c>
      <c r="D49" s="8" t="s">
        <v>157</v>
      </c>
      <c r="E49" s="8" t="s">
        <v>58</v>
      </c>
      <c r="F49" s="8">
        <v>500</v>
      </c>
      <c r="G49" s="8"/>
      <c r="H49" s="8">
        <v>0</v>
      </c>
      <c r="I49" s="8"/>
      <c r="J49" s="8"/>
      <c r="K49" s="8" t="s">
        <v>172</v>
      </c>
      <c r="L49" s="8" t="s">
        <v>33</v>
      </c>
      <c r="M49" s="49" t="s">
        <v>173</v>
      </c>
      <c r="N49" s="8" t="s">
        <v>35</v>
      </c>
      <c r="O49" s="8"/>
    </row>
    <row r="50" customFormat="true" ht="27" customHeight="true" spans="1:15">
      <c r="A50" s="8">
        <v>15</v>
      </c>
      <c r="B50" s="8" t="s">
        <v>174</v>
      </c>
      <c r="C50" s="8" t="s">
        <v>31</v>
      </c>
      <c r="D50" s="8" t="s">
        <v>157</v>
      </c>
      <c r="E50" s="8" t="s">
        <v>158</v>
      </c>
      <c r="F50" s="8">
        <v>400</v>
      </c>
      <c r="G50" s="8"/>
      <c r="H50" s="8">
        <v>0</v>
      </c>
      <c r="I50" s="8"/>
      <c r="J50" s="8"/>
      <c r="K50" s="8" t="s">
        <v>174</v>
      </c>
      <c r="L50" s="8" t="s">
        <v>33</v>
      </c>
      <c r="M50" s="49" t="s">
        <v>175</v>
      </c>
      <c r="N50" s="8" t="s">
        <v>35</v>
      </c>
      <c r="O50" s="8"/>
    </row>
    <row r="51" customFormat="true" ht="27" customHeight="true" spans="1:15">
      <c r="A51" s="8">
        <v>16</v>
      </c>
      <c r="B51" s="8" t="s">
        <v>174</v>
      </c>
      <c r="C51" s="8" t="s">
        <v>31</v>
      </c>
      <c r="D51" s="8" t="s">
        <v>157</v>
      </c>
      <c r="E51" s="8" t="s">
        <v>58</v>
      </c>
      <c r="F51" s="8">
        <v>400</v>
      </c>
      <c r="G51" s="8"/>
      <c r="H51" s="8">
        <v>0</v>
      </c>
      <c r="I51" s="8"/>
      <c r="J51" s="8"/>
      <c r="K51" s="8" t="s">
        <v>174</v>
      </c>
      <c r="L51" s="8" t="s">
        <v>33</v>
      </c>
      <c r="M51" s="49" t="s">
        <v>175</v>
      </c>
      <c r="N51" s="8" t="s">
        <v>35</v>
      </c>
      <c r="O51" s="8"/>
    </row>
    <row r="52" customFormat="true" ht="27" customHeight="true" spans="1:15">
      <c r="A52" s="8" t="s">
        <v>1</v>
      </c>
      <c r="B52" s="8" t="s">
        <v>2</v>
      </c>
      <c r="C52" s="8" t="s">
        <v>3</v>
      </c>
      <c r="D52" s="8" t="s">
        <v>4</v>
      </c>
      <c r="E52" s="8" t="s">
        <v>5</v>
      </c>
      <c r="F52" s="8" t="s">
        <v>6</v>
      </c>
      <c r="G52" s="8" t="s">
        <v>16</v>
      </c>
      <c r="H52" s="8" t="s">
        <v>7</v>
      </c>
      <c r="I52" s="8" t="s">
        <v>17</v>
      </c>
      <c r="J52" s="8" t="s">
        <v>18</v>
      </c>
      <c r="K52" s="8" t="s">
        <v>10</v>
      </c>
      <c r="L52" s="8" t="s">
        <v>11</v>
      </c>
      <c r="M52" s="8" t="s">
        <v>12</v>
      </c>
      <c r="N52" s="8" t="s">
        <v>13</v>
      </c>
      <c r="O52" s="8" t="s">
        <v>14</v>
      </c>
    </row>
    <row r="53" customFormat="true" ht="27" customHeight="true" spans="1:15">
      <c r="A53" s="8">
        <v>1</v>
      </c>
      <c r="B53" s="8" t="s">
        <v>176</v>
      </c>
      <c r="C53" s="8" t="s">
        <v>106</v>
      </c>
      <c r="D53" s="8" t="s">
        <v>177</v>
      </c>
      <c r="E53" s="8" t="s">
        <v>178</v>
      </c>
      <c r="F53" s="8">
        <v>0</v>
      </c>
      <c r="G53" s="8"/>
      <c r="H53" s="8">
        <v>250</v>
      </c>
      <c r="I53" s="8"/>
      <c r="J53" s="8"/>
      <c r="K53" s="8" t="s">
        <v>179</v>
      </c>
      <c r="L53" s="8" t="s">
        <v>109</v>
      </c>
      <c r="M53" s="49" t="s">
        <v>180</v>
      </c>
      <c r="N53" s="8" t="s">
        <v>111</v>
      </c>
      <c r="O53" s="8"/>
    </row>
    <row r="54" customFormat="true" ht="27" customHeight="true" spans="1:15">
      <c r="A54" s="8"/>
      <c r="B54" s="8" t="s">
        <v>176</v>
      </c>
      <c r="C54" s="8" t="s">
        <v>106</v>
      </c>
      <c r="D54" s="8" t="s">
        <v>177</v>
      </c>
      <c r="E54" s="8" t="s">
        <v>158</v>
      </c>
      <c r="F54" s="8">
        <v>0</v>
      </c>
      <c r="G54" s="8"/>
      <c r="H54" s="8">
        <v>500</v>
      </c>
      <c r="I54" s="8"/>
      <c r="J54" s="8"/>
      <c r="K54" s="8" t="s">
        <v>179</v>
      </c>
      <c r="L54" s="8" t="s">
        <v>109</v>
      </c>
      <c r="M54" s="49" t="s">
        <v>180</v>
      </c>
      <c r="N54" s="8" t="s">
        <v>111</v>
      </c>
      <c r="O54" s="8"/>
    </row>
    <row r="55" customFormat="true" ht="27" customHeight="true" spans="1:15">
      <c r="A55" s="8">
        <v>2</v>
      </c>
      <c r="B55" s="8" t="s">
        <v>181</v>
      </c>
      <c r="C55" s="8" t="s">
        <v>106</v>
      </c>
      <c r="D55" s="8" t="s">
        <v>177</v>
      </c>
      <c r="E55" s="8" t="s">
        <v>178</v>
      </c>
      <c r="F55" s="8">
        <v>0</v>
      </c>
      <c r="G55" s="8"/>
      <c r="H55" s="8">
        <v>1000</v>
      </c>
      <c r="I55" s="8"/>
      <c r="J55" s="8"/>
      <c r="K55" s="8" t="s">
        <v>182</v>
      </c>
      <c r="L55" s="8" t="s">
        <v>109</v>
      </c>
      <c r="M55" s="49" t="s">
        <v>110</v>
      </c>
      <c r="N55" s="8" t="s">
        <v>111</v>
      </c>
      <c r="O55" s="8"/>
    </row>
    <row r="56" customFormat="true" ht="27" customHeight="true" spans="1:15">
      <c r="A56" s="8"/>
      <c r="B56" s="8" t="s">
        <v>181</v>
      </c>
      <c r="C56" s="8" t="s">
        <v>106</v>
      </c>
      <c r="D56" s="8" t="s">
        <v>177</v>
      </c>
      <c r="E56" s="8" t="s">
        <v>158</v>
      </c>
      <c r="F56" s="8">
        <v>0</v>
      </c>
      <c r="G56" s="8"/>
      <c r="H56" s="8">
        <v>1000</v>
      </c>
      <c r="I56" s="8"/>
      <c r="J56" s="8"/>
      <c r="K56" s="8" t="s">
        <v>182</v>
      </c>
      <c r="L56" s="8" t="s">
        <v>109</v>
      </c>
      <c r="M56" s="49" t="s">
        <v>110</v>
      </c>
      <c r="N56" s="8" t="s">
        <v>111</v>
      </c>
      <c r="O56" s="8"/>
    </row>
    <row r="57" customFormat="true" ht="27" customHeight="true" spans="1:15">
      <c r="A57" s="8">
        <v>3</v>
      </c>
      <c r="B57" s="8" t="s">
        <v>183</v>
      </c>
      <c r="C57" s="8" t="s">
        <v>106</v>
      </c>
      <c r="D57" s="8" t="s">
        <v>177</v>
      </c>
      <c r="E57" s="8" t="s">
        <v>107</v>
      </c>
      <c r="F57" s="8">
        <v>0</v>
      </c>
      <c r="G57" s="8"/>
      <c r="H57" s="8">
        <v>150</v>
      </c>
      <c r="I57" s="8"/>
      <c r="J57" s="8"/>
      <c r="K57" s="8" t="s">
        <v>184</v>
      </c>
      <c r="L57" s="8" t="s">
        <v>109</v>
      </c>
      <c r="M57" s="49" t="s">
        <v>185</v>
      </c>
      <c r="N57" s="8" t="s">
        <v>111</v>
      </c>
      <c r="O57" s="8"/>
    </row>
    <row r="58" customFormat="true" ht="27" customHeight="true" spans="1:15">
      <c r="A58" s="8"/>
      <c r="B58" s="8" t="s">
        <v>183</v>
      </c>
      <c r="C58" s="8" t="s">
        <v>106</v>
      </c>
      <c r="D58" s="8" t="s">
        <v>177</v>
      </c>
      <c r="E58" s="8" t="s">
        <v>158</v>
      </c>
      <c r="F58" s="8">
        <v>0</v>
      </c>
      <c r="G58" s="8"/>
      <c r="H58" s="8">
        <v>1000</v>
      </c>
      <c r="I58" s="8"/>
      <c r="J58" s="8"/>
      <c r="K58" s="8" t="s">
        <v>184</v>
      </c>
      <c r="L58" s="8" t="s">
        <v>109</v>
      </c>
      <c r="M58" s="49" t="s">
        <v>185</v>
      </c>
      <c r="N58" s="8" t="s">
        <v>111</v>
      </c>
      <c r="O58" s="8"/>
    </row>
    <row r="59" customFormat="true" ht="27" customHeight="true" spans="1:15">
      <c r="A59" s="8">
        <v>4</v>
      </c>
      <c r="B59" s="8" t="s">
        <v>186</v>
      </c>
      <c r="C59" s="8" t="s">
        <v>106</v>
      </c>
      <c r="D59" s="8" t="s">
        <v>177</v>
      </c>
      <c r="E59" s="8" t="s">
        <v>178</v>
      </c>
      <c r="F59" s="8">
        <v>0</v>
      </c>
      <c r="G59" s="8"/>
      <c r="H59" s="8">
        <v>150</v>
      </c>
      <c r="I59" s="8"/>
      <c r="J59" s="8"/>
      <c r="K59" s="8" t="s">
        <v>187</v>
      </c>
      <c r="L59" s="8" t="s">
        <v>109</v>
      </c>
      <c r="M59" s="49" t="s">
        <v>110</v>
      </c>
      <c r="N59" s="8" t="s">
        <v>111</v>
      </c>
      <c r="O59" s="8"/>
    </row>
    <row r="60" customFormat="true" ht="27" customHeight="true" spans="1:15">
      <c r="A60" s="8"/>
      <c r="B60" s="8" t="s">
        <v>186</v>
      </c>
      <c r="C60" s="8" t="s">
        <v>106</v>
      </c>
      <c r="D60" s="8" t="s">
        <v>177</v>
      </c>
      <c r="E60" s="8" t="s">
        <v>158</v>
      </c>
      <c r="F60" s="8">
        <v>0</v>
      </c>
      <c r="G60" s="8"/>
      <c r="H60" s="8">
        <v>300</v>
      </c>
      <c r="I60" s="8"/>
      <c r="J60" s="8"/>
      <c r="K60" s="8" t="s">
        <v>187</v>
      </c>
      <c r="L60" s="8" t="s">
        <v>109</v>
      </c>
      <c r="M60" s="49" t="s">
        <v>110</v>
      </c>
      <c r="N60" s="8" t="s">
        <v>111</v>
      </c>
      <c r="O60" s="8"/>
    </row>
    <row r="61" customFormat="true" ht="27" customHeight="true" spans="1:15">
      <c r="A61" s="8">
        <v>5</v>
      </c>
      <c r="B61" s="8" t="s">
        <v>188</v>
      </c>
      <c r="C61" s="8" t="s">
        <v>106</v>
      </c>
      <c r="D61" s="8" t="s">
        <v>177</v>
      </c>
      <c r="E61" s="8" t="s">
        <v>178</v>
      </c>
      <c r="F61" s="8">
        <v>0</v>
      </c>
      <c r="G61" s="8"/>
      <c r="H61" s="8">
        <v>500</v>
      </c>
      <c r="I61" s="8"/>
      <c r="J61" s="8"/>
      <c r="K61" s="8" t="s">
        <v>189</v>
      </c>
      <c r="L61" s="8" t="s">
        <v>109</v>
      </c>
      <c r="M61" s="49" t="s">
        <v>190</v>
      </c>
      <c r="N61" s="8" t="s">
        <v>111</v>
      </c>
      <c r="O61" s="8"/>
    </row>
    <row r="62" customFormat="true" ht="27" customHeight="true" spans="1:15">
      <c r="A62" s="8"/>
      <c r="B62" s="8" t="s">
        <v>188</v>
      </c>
      <c r="C62" s="8" t="s">
        <v>106</v>
      </c>
      <c r="D62" s="8" t="s">
        <v>177</v>
      </c>
      <c r="E62" s="8" t="s">
        <v>158</v>
      </c>
      <c r="F62" s="8">
        <v>0</v>
      </c>
      <c r="G62" s="8"/>
      <c r="H62" s="8">
        <v>500</v>
      </c>
      <c r="I62" s="8"/>
      <c r="J62" s="8"/>
      <c r="K62" s="8" t="s">
        <v>189</v>
      </c>
      <c r="L62" s="8" t="s">
        <v>109</v>
      </c>
      <c r="M62" s="49" t="s">
        <v>190</v>
      </c>
      <c r="N62" s="8" t="s">
        <v>111</v>
      </c>
      <c r="O62" s="8"/>
    </row>
    <row r="63" customFormat="true" ht="27" customHeight="true" spans="1:15">
      <c r="A63" s="8">
        <v>6</v>
      </c>
      <c r="B63" s="8" t="s">
        <v>191</v>
      </c>
      <c r="C63" s="8" t="s">
        <v>106</v>
      </c>
      <c r="D63" s="8" t="s">
        <v>177</v>
      </c>
      <c r="E63" s="8" t="s">
        <v>178</v>
      </c>
      <c r="F63" s="8">
        <v>0</v>
      </c>
      <c r="G63" s="8"/>
      <c r="H63" s="8">
        <v>800</v>
      </c>
      <c r="I63" s="8"/>
      <c r="J63" s="8"/>
      <c r="K63" s="8" t="s">
        <v>192</v>
      </c>
      <c r="L63" s="8" t="s">
        <v>109</v>
      </c>
      <c r="M63" s="49" t="s">
        <v>193</v>
      </c>
      <c r="N63" s="8" t="s">
        <v>111</v>
      </c>
      <c r="O63" s="8"/>
    </row>
    <row r="64" customFormat="true" ht="27" customHeight="true" spans="1:15">
      <c r="A64" s="8"/>
      <c r="B64" s="8" t="s">
        <v>191</v>
      </c>
      <c r="C64" s="8" t="s">
        <v>106</v>
      </c>
      <c r="D64" s="8" t="s">
        <v>177</v>
      </c>
      <c r="E64" s="8" t="s">
        <v>158</v>
      </c>
      <c r="F64" s="8">
        <v>0</v>
      </c>
      <c r="G64" s="8"/>
      <c r="H64" s="8">
        <v>800</v>
      </c>
      <c r="I64" s="8"/>
      <c r="J64" s="8"/>
      <c r="K64" s="8" t="s">
        <v>192</v>
      </c>
      <c r="L64" s="8" t="s">
        <v>109</v>
      </c>
      <c r="M64" s="49" t="s">
        <v>193</v>
      </c>
      <c r="N64" s="8" t="s">
        <v>111</v>
      </c>
      <c r="O64" s="8"/>
    </row>
    <row r="65" customFormat="true" ht="27" customHeight="true" spans="1:15">
      <c r="A65" s="8">
        <v>7</v>
      </c>
      <c r="B65" s="8" t="s">
        <v>194</v>
      </c>
      <c r="C65" s="8" t="s">
        <v>106</v>
      </c>
      <c r="D65" s="8" t="s">
        <v>177</v>
      </c>
      <c r="E65" s="8" t="s">
        <v>178</v>
      </c>
      <c r="F65" s="8">
        <v>0</v>
      </c>
      <c r="G65" s="8"/>
      <c r="H65" s="8">
        <v>400</v>
      </c>
      <c r="I65" s="8"/>
      <c r="J65" s="8"/>
      <c r="K65" s="8" t="s">
        <v>195</v>
      </c>
      <c r="L65" s="8" t="s">
        <v>109</v>
      </c>
      <c r="M65" s="49" t="s">
        <v>196</v>
      </c>
      <c r="N65" s="8" t="s">
        <v>111</v>
      </c>
      <c r="O65" s="8"/>
    </row>
    <row r="66" customFormat="true" ht="27" customHeight="true" spans="1:15">
      <c r="A66" s="8"/>
      <c r="B66" s="8" t="s">
        <v>194</v>
      </c>
      <c r="C66" s="8" t="s">
        <v>106</v>
      </c>
      <c r="D66" s="8" t="s">
        <v>177</v>
      </c>
      <c r="E66" s="8" t="s">
        <v>158</v>
      </c>
      <c r="F66" s="8">
        <v>0</v>
      </c>
      <c r="G66" s="8"/>
      <c r="H66" s="8">
        <v>400</v>
      </c>
      <c r="I66" s="8"/>
      <c r="J66" s="8"/>
      <c r="K66" s="8" t="s">
        <v>195</v>
      </c>
      <c r="L66" s="8" t="s">
        <v>109</v>
      </c>
      <c r="M66" s="49" t="s">
        <v>196</v>
      </c>
      <c r="N66" s="8" t="s">
        <v>111</v>
      </c>
      <c r="O66" s="8"/>
    </row>
    <row r="67" customFormat="true" ht="27" customHeight="true" spans="1:15">
      <c r="A67" s="8">
        <v>8</v>
      </c>
      <c r="B67" s="8" t="s">
        <v>197</v>
      </c>
      <c r="C67" s="8" t="s">
        <v>106</v>
      </c>
      <c r="D67" s="8" t="s">
        <v>177</v>
      </c>
      <c r="E67" s="8" t="s">
        <v>178</v>
      </c>
      <c r="F67" s="8">
        <v>0</v>
      </c>
      <c r="G67" s="8"/>
      <c r="H67" s="8">
        <v>500</v>
      </c>
      <c r="I67" s="8"/>
      <c r="J67" s="8"/>
      <c r="K67" s="8" t="s">
        <v>198</v>
      </c>
      <c r="L67" s="8" t="s">
        <v>109</v>
      </c>
      <c r="M67" s="49" t="s">
        <v>199</v>
      </c>
      <c r="N67" s="8" t="s">
        <v>111</v>
      </c>
      <c r="O67" s="8"/>
    </row>
    <row r="68" customFormat="true" ht="27" customHeight="true" spans="1:15">
      <c r="A68" s="8"/>
      <c r="B68" s="8" t="s">
        <v>197</v>
      </c>
      <c r="C68" s="8" t="s">
        <v>106</v>
      </c>
      <c r="D68" s="8" t="s">
        <v>177</v>
      </c>
      <c r="E68" s="8" t="s">
        <v>158</v>
      </c>
      <c r="F68" s="8">
        <v>0</v>
      </c>
      <c r="G68" s="8"/>
      <c r="H68" s="8">
        <v>500</v>
      </c>
      <c r="I68" s="8"/>
      <c r="J68" s="8"/>
      <c r="K68" s="8" t="s">
        <v>198</v>
      </c>
      <c r="L68" s="8" t="s">
        <v>109</v>
      </c>
      <c r="M68" s="49" t="s">
        <v>199</v>
      </c>
      <c r="N68" s="8" t="s">
        <v>111</v>
      </c>
      <c r="O68" s="8"/>
    </row>
    <row r="69" customFormat="true" ht="27" customHeight="true" spans="1:15">
      <c r="A69" s="8">
        <v>9</v>
      </c>
      <c r="B69" s="8" t="s">
        <v>200</v>
      </c>
      <c r="C69" s="8" t="s">
        <v>106</v>
      </c>
      <c r="D69" s="8" t="s">
        <v>177</v>
      </c>
      <c r="E69" s="8" t="s">
        <v>178</v>
      </c>
      <c r="F69" s="8">
        <v>0</v>
      </c>
      <c r="G69" s="8"/>
      <c r="H69" s="8">
        <v>500</v>
      </c>
      <c r="I69" s="8"/>
      <c r="J69" s="8"/>
      <c r="K69" s="8" t="s">
        <v>201</v>
      </c>
      <c r="L69" s="8" t="s">
        <v>109</v>
      </c>
      <c r="M69" s="49" t="s">
        <v>185</v>
      </c>
      <c r="N69" s="8" t="s">
        <v>111</v>
      </c>
      <c r="O69" s="8"/>
    </row>
    <row r="70" customFormat="true" ht="27" customHeight="true" spans="1:15">
      <c r="A70" s="8"/>
      <c r="B70" s="8" t="s">
        <v>200</v>
      </c>
      <c r="C70" s="8" t="s">
        <v>106</v>
      </c>
      <c r="D70" s="8" t="s">
        <v>177</v>
      </c>
      <c r="E70" s="8" t="s">
        <v>158</v>
      </c>
      <c r="F70" s="8">
        <v>0</v>
      </c>
      <c r="G70" s="8"/>
      <c r="H70" s="8">
        <v>500</v>
      </c>
      <c r="I70" s="8"/>
      <c r="J70" s="8"/>
      <c r="K70" s="8" t="s">
        <v>201</v>
      </c>
      <c r="L70" s="8" t="s">
        <v>109</v>
      </c>
      <c r="M70" s="49" t="s">
        <v>185</v>
      </c>
      <c r="N70" s="8" t="s">
        <v>111</v>
      </c>
      <c r="O70" s="8"/>
    </row>
    <row r="71" customFormat="true" ht="27" customHeight="true" spans="1:15">
      <c r="A71" s="8">
        <v>10</v>
      </c>
      <c r="B71" s="8" t="s">
        <v>202</v>
      </c>
      <c r="C71" s="8" t="s">
        <v>106</v>
      </c>
      <c r="D71" s="8" t="s">
        <v>177</v>
      </c>
      <c r="E71" s="8" t="s">
        <v>178</v>
      </c>
      <c r="F71" s="8">
        <v>0</v>
      </c>
      <c r="G71" s="8"/>
      <c r="H71" s="8">
        <v>400</v>
      </c>
      <c r="I71" s="8"/>
      <c r="J71" s="8"/>
      <c r="K71" s="8" t="s">
        <v>203</v>
      </c>
      <c r="L71" s="8" t="s">
        <v>109</v>
      </c>
      <c r="M71" s="49" t="s">
        <v>190</v>
      </c>
      <c r="N71" s="8" t="s">
        <v>111</v>
      </c>
      <c r="O71" s="8"/>
    </row>
    <row r="72" customFormat="true" ht="27" customHeight="true" spans="1:15">
      <c r="A72" s="8"/>
      <c r="B72" s="8" t="s">
        <v>202</v>
      </c>
      <c r="C72" s="8" t="s">
        <v>106</v>
      </c>
      <c r="D72" s="8" t="s">
        <v>177</v>
      </c>
      <c r="E72" s="8" t="s">
        <v>158</v>
      </c>
      <c r="F72" s="8">
        <v>0</v>
      </c>
      <c r="G72" s="8"/>
      <c r="H72" s="8">
        <v>400</v>
      </c>
      <c r="I72" s="8"/>
      <c r="J72" s="8"/>
      <c r="K72" s="8" t="s">
        <v>203</v>
      </c>
      <c r="L72" s="8" t="s">
        <v>109</v>
      </c>
      <c r="M72" s="49" t="s">
        <v>190</v>
      </c>
      <c r="N72" s="8" t="s">
        <v>111</v>
      </c>
      <c r="O72" s="8"/>
    </row>
    <row r="73" customFormat="true" ht="27" customHeight="true" spans="1:15">
      <c r="A73" s="8">
        <v>11</v>
      </c>
      <c r="B73" s="8" t="s">
        <v>204</v>
      </c>
      <c r="C73" s="8" t="s">
        <v>106</v>
      </c>
      <c r="D73" s="8" t="s">
        <v>177</v>
      </c>
      <c r="E73" s="8" t="s">
        <v>178</v>
      </c>
      <c r="F73" s="8">
        <v>0</v>
      </c>
      <c r="G73" s="8"/>
      <c r="H73" s="8">
        <v>400</v>
      </c>
      <c r="I73" s="8"/>
      <c r="J73" s="8"/>
      <c r="K73" s="8" t="s">
        <v>205</v>
      </c>
      <c r="L73" s="8" t="s">
        <v>109</v>
      </c>
      <c r="M73" s="49" t="s">
        <v>110</v>
      </c>
      <c r="N73" s="8" t="s">
        <v>111</v>
      </c>
      <c r="O73" s="8"/>
    </row>
    <row r="74" customFormat="true" ht="27" customHeight="true" spans="1:15">
      <c r="A74" s="8"/>
      <c r="B74" s="8" t="s">
        <v>204</v>
      </c>
      <c r="C74" s="8" t="s">
        <v>106</v>
      </c>
      <c r="D74" s="8" t="s">
        <v>177</v>
      </c>
      <c r="E74" s="8" t="s">
        <v>158</v>
      </c>
      <c r="F74" s="8">
        <v>0</v>
      </c>
      <c r="G74" s="8"/>
      <c r="H74" s="8">
        <v>400</v>
      </c>
      <c r="I74" s="8"/>
      <c r="J74" s="8"/>
      <c r="K74" s="8" t="s">
        <v>205</v>
      </c>
      <c r="L74" s="8" t="s">
        <v>109</v>
      </c>
      <c r="M74" s="49" t="s">
        <v>110</v>
      </c>
      <c r="N74" s="8" t="s">
        <v>111</v>
      </c>
      <c r="O74" s="8"/>
    </row>
    <row r="75" customFormat="true" ht="27" customHeight="true" spans="1:15">
      <c r="A75" s="8">
        <v>12</v>
      </c>
      <c r="B75" s="8" t="s">
        <v>206</v>
      </c>
      <c r="C75" s="8" t="s">
        <v>106</v>
      </c>
      <c r="D75" s="8" t="s">
        <v>177</v>
      </c>
      <c r="E75" s="8" t="s">
        <v>178</v>
      </c>
      <c r="F75" s="8">
        <v>0</v>
      </c>
      <c r="G75" s="8"/>
      <c r="H75" s="8">
        <v>600</v>
      </c>
      <c r="I75" s="8"/>
      <c r="J75" s="8"/>
      <c r="K75" s="8" t="s">
        <v>207</v>
      </c>
      <c r="L75" s="8" t="s">
        <v>109</v>
      </c>
      <c r="M75" s="49" t="s">
        <v>208</v>
      </c>
      <c r="N75" s="8" t="s">
        <v>111</v>
      </c>
      <c r="O75" s="8"/>
    </row>
    <row r="76" customFormat="true" ht="27" customHeight="true" spans="1:15">
      <c r="A76" s="8"/>
      <c r="B76" s="8" t="s">
        <v>206</v>
      </c>
      <c r="C76" s="8" t="s">
        <v>106</v>
      </c>
      <c r="D76" s="8" t="s">
        <v>177</v>
      </c>
      <c r="E76" s="8" t="s">
        <v>158</v>
      </c>
      <c r="F76" s="8">
        <v>0</v>
      </c>
      <c r="G76" s="8"/>
      <c r="H76" s="8">
        <v>600</v>
      </c>
      <c r="I76" s="8"/>
      <c r="J76" s="8"/>
      <c r="K76" s="8" t="s">
        <v>207</v>
      </c>
      <c r="L76" s="8" t="s">
        <v>109</v>
      </c>
      <c r="M76" s="49" t="s">
        <v>208</v>
      </c>
      <c r="N76" s="8" t="s">
        <v>111</v>
      </c>
      <c r="O76" s="8"/>
    </row>
    <row r="77" customFormat="true" ht="27" customHeight="true" spans="1:15">
      <c r="A77" s="8">
        <v>13</v>
      </c>
      <c r="B77" s="8" t="s">
        <v>209</v>
      </c>
      <c r="C77" s="8" t="s">
        <v>106</v>
      </c>
      <c r="D77" s="8" t="s">
        <v>177</v>
      </c>
      <c r="E77" s="8" t="s">
        <v>178</v>
      </c>
      <c r="F77" s="8">
        <v>0</v>
      </c>
      <c r="G77" s="8"/>
      <c r="H77" s="8">
        <v>300</v>
      </c>
      <c r="I77" s="8"/>
      <c r="J77" s="8"/>
      <c r="K77" s="8" t="s">
        <v>210</v>
      </c>
      <c r="L77" s="8" t="s">
        <v>109</v>
      </c>
      <c r="M77" s="49" t="s">
        <v>185</v>
      </c>
      <c r="N77" s="8" t="s">
        <v>111</v>
      </c>
      <c r="O77" s="8"/>
    </row>
    <row r="78" customFormat="true" ht="27" customHeight="true" spans="1:15">
      <c r="A78" s="8"/>
      <c r="B78" s="8" t="s">
        <v>209</v>
      </c>
      <c r="C78" s="8" t="s">
        <v>106</v>
      </c>
      <c r="D78" s="8" t="s">
        <v>177</v>
      </c>
      <c r="E78" s="8" t="s">
        <v>158</v>
      </c>
      <c r="F78" s="8">
        <v>0</v>
      </c>
      <c r="G78" s="8"/>
      <c r="H78" s="8">
        <v>300</v>
      </c>
      <c r="I78" s="8"/>
      <c r="J78" s="8"/>
      <c r="K78" s="8" t="s">
        <v>210</v>
      </c>
      <c r="L78" s="8" t="s">
        <v>109</v>
      </c>
      <c r="M78" s="49" t="s">
        <v>185</v>
      </c>
      <c r="N78" s="8" t="s">
        <v>111</v>
      </c>
      <c r="O78" s="8"/>
    </row>
    <row r="79" customFormat="true" ht="27" customHeight="true" spans="1:15">
      <c r="A79" s="8">
        <v>14</v>
      </c>
      <c r="B79" s="8" t="s">
        <v>211</v>
      </c>
      <c r="C79" s="8" t="s">
        <v>106</v>
      </c>
      <c r="D79" s="8" t="s">
        <v>177</v>
      </c>
      <c r="E79" s="8" t="s">
        <v>178</v>
      </c>
      <c r="F79" s="8">
        <v>0</v>
      </c>
      <c r="G79" s="8"/>
      <c r="H79" s="8">
        <v>500</v>
      </c>
      <c r="I79" s="8"/>
      <c r="J79" s="8"/>
      <c r="K79" s="8" t="s">
        <v>212</v>
      </c>
      <c r="L79" s="8" t="s">
        <v>109</v>
      </c>
      <c r="M79" s="49" t="s">
        <v>213</v>
      </c>
      <c r="N79" s="8" t="s">
        <v>111</v>
      </c>
      <c r="O79" s="8"/>
    </row>
    <row r="80" customFormat="true" ht="27" customHeight="true" spans="1:15">
      <c r="A80" s="8"/>
      <c r="B80" s="8" t="s">
        <v>211</v>
      </c>
      <c r="C80" s="8" t="s">
        <v>106</v>
      </c>
      <c r="D80" s="8" t="s">
        <v>177</v>
      </c>
      <c r="E80" s="8" t="s">
        <v>158</v>
      </c>
      <c r="F80" s="8">
        <v>0</v>
      </c>
      <c r="G80" s="8"/>
      <c r="H80" s="8">
        <v>500</v>
      </c>
      <c r="I80" s="8"/>
      <c r="J80" s="8"/>
      <c r="K80" s="8" t="s">
        <v>212</v>
      </c>
      <c r="L80" s="8" t="s">
        <v>109</v>
      </c>
      <c r="M80" s="49" t="s">
        <v>213</v>
      </c>
      <c r="N80" s="8" t="s">
        <v>111</v>
      </c>
      <c r="O80" s="8"/>
    </row>
    <row r="81" customFormat="true" ht="27" customHeight="true" spans="1:15">
      <c r="A81" s="8">
        <v>15</v>
      </c>
      <c r="B81" s="8" t="s">
        <v>214</v>
      </c>
      <c r="C81" s="8" t="s">
        <v>106</v>
      </c>
      <c r="D81" s="8" t="s">
        <v>177</v>
      </c>
      <c r="E81" s="8" t="s">
        <v>178</v>
      </c>
      <c r="F81" s="8">
        <v>0</v>
      </c>
      <c r="G81" s="8"/>
      <c r="H81" s="8">
        <v>300</v>
      </c>
      <c r="I81" s="8"/>
      <c r="J81" s="8"/>
      <c r="K81" s="8" t="s">
        <v>215</v>
      </c>
      <c r="L81" s="8" t="s">
        <v>109</v>
      </c>
      <c r="M81" s="49" t="s">
        <v>120</v>
      </c>
      <c r="N81" s="8" t="s">
        <v>111</v>
      </c>
      <c r="O81" s="8"/>
    </row>
    <row r="82" customFormat="true" ht="27" customHeight="true" spans="1:15">
      <c r="A82" s="8"/>
      <c r="B82" s="8" t="s">
        <v>214</v>
      </c>
      <c r="C82" s="8" t="s">
        <v>106</v>
      </c>
      <c r="D82" s="8" t="s">
        <v>177</v>
      </c>
      <c r="E82" s="8" t="s">
        <v>158</v>
      </c>
      <c r="F82" s="8">
        <v>0</v>
      </c>
      <c r="G82" s="8"/>
      <c r="H82" s="8">
        <v>300</v>
      </c>
      <c r="I82" s="8"/>
      <c r="J82" s="8"/>
      <c r="K82" s="8" t="s">
        <v>215</v>
      </c>
      <c r="L82" s="8" t="s">
        <v>109</v>
      </c>
      <c r="M82" s="49" t="s">
        <v>120</v>
      </c>
      <c r="N82" s="8" t="s">
        <v>111</v>
      </c>
      <c r="O82" s="8"/>
    </row>
    <row r="83" customFormat="true" ht="27" customHeight="true" spans="1:15">
      <c r="A83" s="8">
        <v>16</v>
      </c>
      <c r="B83" s="8" t="s">
        <v>216</v>
      </c>
      <c r="C83" s="8" t="s">
        <v>106</v>
      </c>
      <c r="D83" s="8" t="s">
        <v>177</v>
      </c>
      <c r="E83" s="8" t="s">
        <v>178</v>
      </c>
      <c r="F83" s="8">
        <v>0</v>
      </c>
      <c r="G83" s="8"/>
      <c r="H83" s="8">
        <v>100</v>
      </c>
      <c r="I83" s="8"/>
      <c r="J83" s="8"/>
      <c r="K83" s="8" t="s">
        <v>217</v>
      </c>
      <c r="L83" s="8" t="s">
        <v>109</v>
      </c>
      <c r="M83" s="49" t="s">
        <v>218</v>
      </c>
      <c r="N83" s="8" t="s">
        <v>111</v>
      </c>
      <c r="O83" s="8"/>
    </row>
    <row r="84" customFormat="true" ht="27" customHeight="true" spans="1:15">
      <c r="A84" s="8"/>
      <c r="B84" s="8" t="s">
        <v>216</v>
      </c>
      <c r="C84" s="8" t="s">
        <v>106</v>
      </c>
      <c r="D84" s="8" t="s">
        <v>177</v>
      </c>
      <c r="E84" s="8" t="s">
        <v>158</v>
      </c>
      <c r="F84" s="8">
        <v>0</v>
      </c>
      <c r="G84" s="8"/>
      <c r="H84" s="8">
        <v>100</v>
      </c>
      <c r="I84" s="8"/>
      <c r="J84" s="8"/>
      <c r="K84" s="8" t="s">
        <v>217</v>
      </c>
      <c r="L84" s="8" t="s">
        <v>109</v>
      </c>
      <c r="M84" s="49" t="s">
        <v>218</v>
      </c>
      <c r="N84" s="8" t="s">
        <v>111</v>
      </c>
      <c r="O84" s="8"/>
    </row>
    <row r="85" customFormat="true" ht="27" customHeight="true" spans="1:15">
      <c r="A85" s="8"/>
      <c r="B85" s="8" t="s">
        <v>219</v>
      </c>
      <c r="C85" s="8" t="s">
        <v>106</v>
      </c>
      <c r="D85" s="8" t="s">
        <v>177</v>
      </c>
      <c r="E85" s="8" t="s">
        <v>178</v>
      </c>
      <c r="F85" s="8">
        <v>0</v>
      </c>
      <c r="G85" s="8"/>
      <c r="H85" s="8">
        <v>400</v>
      </c>
      <c r="I85" s="8"/>
      <c r="J85" s="8"/>
      <c r="K85" s="8" t="s">
        <v>220</v>
      </c>
      <c r="L85" s="8" t="s">
        <v>109</v>
      </c>
      <c r="M85" s="49" t="s">
        <v>180</v>
      </c>
      <c r="N85" s="8" t="s">
        <v>111</v>
      </c>
      <c r="O85" s="8"/>
    </row>
    <row r="86" customFormat="true" ht="27" customHeight="true" spans="1:15">
      <c r="A86" s="8">
        <v>1</v>
      </c>
      <c r="B86" s="8" t="s">
        <v>221</v>
      </c>
      <c r="C86" s="8" t="s">
        <v>63</v>
      </c>
      <c r="D86" s="8" t="s">
        <v>222</v>
      </c>
      <c r="E86" s="8" t="s">
        <v>223</v>
      </c>
      <c r="F86" s="8">
        <v>525</v>
      </c>
      <c r="G86" s="8"/>
      <c r="H86" s="8">
        <v>1250</v>
      </c>
      <c r="I86" s="8"/>
      <c r="J86" s="8"/>
      <c r="K86" s="8" t="s">
        <v>221</v>
      </c>
      <c r="L86" s="8" t="s">
        <v>224</v>
      </c>
      <c r="M86" s="49" t="s">
        <v>225</v>
      </c>
      <c r="N86" s="8" t="s">
        <v>67</v>
      </c>
      <c r="O86" s="8"/>
    </row>
    <row r="87" customFormat="true" ht="27" customHeight="true" spans="1:15">
      <c r="A87" s="5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41"/>
      <c r="N87" s="8"/>
      <c r="O87" s="15"/>
    </row>
    <row r="88" customFormat="true" ht="27" customHeight="true" spans="1:15">
      <c r="A88" s="5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41"/>
      <c r="N88" s="8"/>
      <c r="O88" s="15"/>
    </row>
    <row r="89" customFormat="true" ht="63" customHeight="true" spans="1:15">
      <c r="A89" s="42" t="s">
        <v>15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4"/>
      <c r="N89" s="43"/>
      <c r="O89" s="43"/>
    </row>
  </sheetData>
  <mergeCells count="2">
    <mergeCell ref="A1:O1"/>
    <mergeCell ref="A89:O89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A1" sqref="A1:O1"/>
    </sheetView>
  </sheetViews>
  <sheetFormatPr defaultColWidth="9" defaultRowHeight="14.25"/>
  <cols>
    <col min="1" max="1" width="5" customWidth="true"/>
    <col min="2" max="2" width="14.5416666666667" style="33" customWidth="true"/>
    <col min="3" max="3" width="8.09166666666667" customWidth="true"/>
    <col min="4" max="4" width="5.36666666666667" customWidth="true"/>
    <col min="5" max="5" width="7.90833333333333" customWidth="true"/>
    <col min="6" max="9" width="8.54166666666667" customWidth="true"/>
    <col min="10" max="10" width="8.18333333333333" customWidth="true"/>
    <col min="11" max="11" width="14.1833333333333" style="33" customWidth="true"/>
    <col min="12" max="12" width="14.6333333333333" style="33" customWidth="true"/>
    <col min="13" max="13" width="17.3666666666667" style="33" customWidth="true"/>
  </cols>
  <sheetData>
    <row r="1" ht="32" customHeight="true" spans="1:15">
      <c r="A1" s="1" t="s">
        <v>226</v>
      </c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1"/>
      <c r="O1" s="1"/>
    </row>
    <row r="2" ht="40" customHeight="true" spans="1:15">
      <c r="A2" s="3" t="s">
        <v>227</v>
      </c>
      <c r="B2" s="9"/>
      <c r="C2" s="3"/>
      <c r="D2" s="3"/>
      <c r="E2" s="3"/>
      <c r="F2" s="3"/>
      <c r="G2" s="3"/>
      <c r="H2" s="3"/>
      <c r="I2" s="3"/>
      <c r="J2" s="3"/>
      <c r="K2" s="9"/>
      <c r="L2" s="9"/>
      <c r="M2" s="9"/>
      <c r="N2" s="3"/>
      <c r="O2" s="3"/>
    </row>
    <row r="3" ht="56" customHeight="true" spans="1:15">
      <c r="A3" s="18" t="s">
        <v>1</v>
      </c>
      <c r="B3" s="24" t="s">
        <v>2</v>
      </c>
      <c r="C3" s="18" t="s">
        <v>3</v>
      </c>
      <c r="D3" s="18" t="s">
        <v>4</v>
      </c>
      <c r="E3" s="18" t="s">
        <v>5</v>
      </c>
      <c r="F3" s="14" t="s">
        <v>6</v>
      </c>
      <c r="G3" s="14" t="s">
        <v>16</v>
      </c>
      <c r="H3" s="14" t="s">
        <v>7</v>
      </c>
      <c r="I3" s="14" t="s">
        <v>17</v>
      </c>
      <c r="J3" s="14" t="s">
        <v>18</v>
      </c>
      <c r="K3" s="14" t="s">
        <v>10</v>
      </c>
      <c r="L3" s="14" t="s">
        <v>11</v>
      </c>
      <c r="M3" s="18" t="s">
        <v>12</v>
      </c>
      <c r="N3" s="14" t="s">
        <v>13</v>
      </c>
      <c r="O3" s="22" t="s">
        <v>14</v>
      </c>
    </row>
    <row r="4" ht="39" customHeight="true" spans="1:15">
      <c r="A4" s="18">
        <v>1</v>
      </c>
      <c r="B4" s="25" t="s">
        <v>55</v>
      </c>
      <c r="C4" s="14" t="s">
        <v>56</v>
      </c>
      <c r="D4" s="14" t="s">
        <v>57</v>
      </c>
      <c r="E4" s="14" t="s">
        <v>58</v>
      </c>
      <c r="F4" s="14"/>
      <c r="G4" s="14"/>
      <c r="H4" s="14">
        <v>3025</v>
      </c>
      <c r="I4" s="14">
        <v>6050</v>
      </c>
      <c r="J4" s="14">
        <f>G4+I4</f>
        <v>6050</v>
      </c>
      <c r="K4" s="14" t="s">
        <v>55</v>
      </c>
      <c r="L4" s="14" t="s">
        <v>59</v>
      </c>
      <c r="M4" s="14" t="s">
        <v>228</v>
      </c>
      <c r="N4" s="14" t="s">
        <v>61</v>
      </c>
      <c r="O4" s="14"/>
    </row>
    <row r="5" ht="45" customHeight="true" spans="1:15">
      <c r="A5" s="18">
        <v>2</v>
      </c>
      <c r="B5" s="25" t="s">
        <v>62</v>
      </c>
      <c r="C5" s="14" t="s">
        <v>63</v>
      </c>
      <c r="D5" s="14" t="s">
        <v>57</v>
      </c>
      <c r="E5" s="14" t="s">
        <v>64</v>
      </c>
      <c r="F5" s="14">
        <v>1622</v>
      </c>
      <c r="G5" s="14">
        <f t="shared" ref="G5:G16" si="0">F5*2</f>
        <v>3244</v>
      </c>
      <c r="H5" s="14">
        <v>1652</v>
      </c>
      <c r="I5" s="14">
        <f t="shared" ref="I5:I17" si="1">H5*2</f>
        <v>3304</v>
      </c>
      <c r="J5" s="14">
        <f t="shared" ref="J5:J17" si="2">G5+I5</f>
        <v>6548</v>
      </c>
      <c r="K5" s="14" t="s">
        <v>62</v>
      </c>
      <c r="L5" s="14" t="s">
        <v>65</v>
      </c>
      <c r="M5" s="50" t="s">
        <v>66</v>
      </c>
      <c r="N5" s="14" t="s">
        <v>67</v>
      </c>
      <c r="O5" s="14"/>
    </row>
    <row r="6" ht="45" customHeight="true" spans="1:15">
      <c r="A6" s="18">
        <v>3</v>
      </c>
      <c r="B6" s="25" t="s">
        <v>68</v>
      </c>
      <c r="C6" s="14" t="s">
        <v>69</v>
      </c>
      <c r="D6" s="14" t="s">
        <v>57</v>
      </c>
      <c r="E6" s="14" t="s">
        <v>58</v>
      </c>
      <c r="F6" s="14">
        <v>10648</v>
      </c>
      <c r="G6" s="14">
        <f t="shared" si="0"/>
        <v>21296</v>
      </c>
      <c r="H6" s="14">
        <v>7230</v>
      </c>
      <c r="I6" s="14">
        <f t="shared" si="1"/>
        <v>14460</v>
      </c>
      <c r="J6" s="14">
        <f t="shared" si="2"/>
        <v>35756</v>
      </c>
      <c r="K6" s="14" t="s">
        <v>70</v>
      </c>
      <c r="L6" s="14" t="s">
        <v>71</v>
      </c>
      <c r="M6" s="14" t="s">
        <v>72</v>
      </c>
      <c r="N6" s="14" t="s">
        <v>229</v>
      </c>
      <c r="O6" s="14"/>
    </row>
    <row r="7" ht="45" customHeight="true" spans="1:15">
      <c r="A7" s="18">
        <v>4</v>
      </c>
      <c r="B7" s="25" t="s">
        <v>70</v>
      </c>
      <c r="C7" s="14" t="s">
        <v>69</v>
      </c>
      <c r="D7" s="14" t="s">
        <v>57</v>
      </c>
      <c r="E7" s="14" t="s">
        <v>58</v>
      </c>
      <c r="F7" s="14">
        <v>16052</v>
      </c>
      <c r="G7" s="14">
        <f t="shared" si="0"/>
        <v>32104</v>
      </c>
      <c r="H7" s="14">
        <v>9567</v>
      </c>
      <c r="I7" s="14">
        <f t="shared" si="1"/>
        <v>19134</v>
      </c>
      <c r="J7" s="14">
        <f t="shared" si="2"/>
        <v>51238</v>
      </c>
      <c r="K7" s="14" t="s">
        <v>73</v>
      </c>
      <c r="L7" s="14" t="s">
        <v>74</v>
      </c>
      <c r="M7" s="50" t="s">
        <v>72</v>
      </c>
      <c r="N7" s="14" t="s">
        <v>229</v>
      </c>
      <c r="O7" s="14"/>
    </row>
    <row r="8" ht="45" customHeight="true" spans="1:15">
      <c r="A8" s="18">
        <v>5</v>
      </c>
      <c r="B8" s="25" t="s">
        <v>75</v>
      </c>
      <c r="C8" s="14" t="s">
        <v>69</v>
      </c>
      <c r="D8" s="14" t="s">
        <v>57</v>
      </c>
      <c r="E8" s="14" t="s">
        <v>58</v>
      </c>
      <c r="F8" s="14">
        <v>1400</v>
      </c>
      <c r="G8" s="14">
        <f t="shared" si="0"/>
        <v>2800</v>
      </c>
      <c r="H8" s="14">
        <v>2598</v>
      </c>
      <c r="I8" s="14">
        <f t="shared" si="1"/>
        <v>5196</v>
      </c>
      <c r="J8" s="14">
        <f t="shared" si="2"/>
        <v>7996</v>
      </c>
      <c r="K8" s="14" t="s">
        <v>75</v>
      </c>
      <c r="L8" s="14" t="s">
        <v>76</v>
      </c>
      <c r="M8" s="50" t="s">
        <v>77</v>
      </c>
      <c r="N8" s="14" t="s">
        <v>229</v>
      </c>
      <c r="O8" s="14"/>
    </row>
    <row r="9" ht="45" customHeight="true" spans="1:15">
      <c r="A9" s="18">
        <v>6</v>
      </c>
      <c r="B9" s="25" t="s">
        <v>78</v>
      </c>
      <c r="C9" s="14" t="s">
        <v>69</v>
      </c>
      <c r="D9" s="14" t="s">
        <v>57</v>
      </c>
      <c r="E9" s="14" t="s">
        <v>58</v>
      </c>
      <c r="F9" s="14">
        <v>0</v>
      </c>
      <c r="G9" s="14">
        <f t="shared" si="0"/>
        <v>0</v>
      </c>
      <c r="H9" s="14">
        <v>4490</v>
      </c>
      <c r="I9" s="14">
        <f t="shared" si="1"/>
        <v>8980</v>
      </c>
      <c r="J9" s="14">
        <f t="shared" si="2"/>
        <v>8980</v>
      </c>
      <c r="K9" s="14" t="s">
        <v>79</v>
      </c>
      <c r="L9" s="14" t="s">
        <v>80</v>
      </c>
      <c r="M9" s="50" t="s">
        <v>81</v>
      </c>
      <c r="N9" s="14" t="s">
        <v>229</v>
      </c>
      <c r="O9" s="14"/>
    </row>
    <row r="10" ht="45" customHeight="true" spans="1:15">
      <c r="A10" s="18">
        <v>7</v>
      </c>
      <c r="B10" s="25" t="s">
        <v>82</v>
      </c>
      <c r="C10" s="14" t="s">
        <v>83</v>
      </c>
      <c r="D10" s="14" t="s">
        <v>57</v>
      </c>
      <c r="E10" s="14" t="s">
        <v>58</v>
      </c>
      <c r="F10" s="14">
        <v>0</v>
      </c>
      <c r="G10" s="14">
        <f t="shared" si="0"/>
        <v>0</v>
      </c>
      <c r="H10" s="14">
        <v>5180</v>
      </c>
      <c r="I10" s="14">
        <f t="shared" si="1"/>
        <v>10360</v>
      </c>
      <c r="J10" s="14">
        <f t="shared" si="2"/>
        <v>10360</v>
      </c>
      <c r="K10" s="14" t="s">
        <v>82</v>
      </c>
      <c r="L10" s="14" t="s">
        <v>84</v>
      </c>
      <c r="M10" s="50" t="s">
        <v>85</v>
      </c>
      <c r="N10" s="14" t="s">
        <v>229</v>
      </c>
      <c r="O10" s="14"/>
    </row>
    <row r="11" ht="45" customHeight="true" spans="1:15">
      <c r="A11" s="18">
        <v>8</v>
      </c>
      <c r="B11" s="25" t="s">
        <v>89</v>
      </c>
      <c r="C11" s="14" t="s">
        <v>69</v>
      </c>
      <c r="D11" s="14" t="s">
        <v>57</v>
      </c>
      <c r="E11" s="14" t="s">
        <v>58</v>
      </c>
      <c r="F11" s="14">
        <v>0</v>
      </c>
      <c r="G11" s="14">
        <f t="shared" si="0"/>
        <v>0</v>
      </c>
      <c r="H11" s="14">
        <v>16993</v>
      </c>
      <c r="I11" s="14">
        <f t="shared" si="1"/>
        <v>33986</v>
      </c>
      <c r="J11" s="14">
        <f t="shared" si="2"/>
        <v>33986</v>
      </c>
      <c r="K11" s="14" t="s">
        <v>89</v>
      </c>
      <c r="L11" s="14" t="s">
        <v>90</v>
      </c>
      <c r="M11" s="50" t="s">
        <v>91</v>
      </c>
      <c r="N11" s="14" t="s">
        <v>229</v>
      </c>
      <c r="O11" s="14"/>
    </row>
    <row r="12" ht="45" customHeight="true" spans="1:15">
      <c r="A12" s="18">
        <v>9</v>
      </c>
      <c r="B12" s="25" t="s">
        <v>92</v>
      </c>
      <c r="C12" s="14" t="s">
        <v>69</v>
      </c>
      <c r="D12" s="14" t="s">
        <v>57</v>
      </c>
      <c r="E12" s="14" t="s">
        <v>58</v>
      </c>
      <c r="F12" s="14">
        <v>0</v>
      </c>
      <c r="G12" s="14">
        <f t="shared" si="0"/>
        <v>0</v>
      </c>
      <c r="H12" s="14">
        <v>4558</v>
      </c>
      <c r="I12" s="14">
        <f t="shared" si="1"/>
        <v>9116</v>
      </c>
      <c r="J12" s="14">
        <f t="shared" si="2"/>
        <v>9116</v>
      </c>
      <c r="K12" s="14" t="s">
        <v>92</v>
      </c>
      <c r="L12" s="14" t="s">
        <v>93</v>
      </c>
      <c r="M12" s="50" t="s">
        <v>94</v>
      </c>
      <c r="N12" s="14" t="s">
        <v>229</v>
      </c>
      <c r="O12" s="14"/>
    </row>
    <row r="13" ht="45" customHeight="true" spans="1:15">
      <c r="A13" s="18">
        <v>10</v>
      </c>
      <c r="B13" s="25" t="s">
        <v>95</v>
      </c>
      <c r="C13" s="14" t="s">
        <v>69</v>
      </c>
      <c r="D13" s="14" t="s">
        <v>57</v>
      </c>
      <c r="E13" s="14" t="s">
        <v>58</v>
      </c>
      <c r="F13" s="14">
        <v>0</v>
      </c>
      <c r="G13" s="14">
        <f t="shared" si="0"/>
        <v>0</v>
      </c>
      <c r="H13" s="14">
        <v>2842</v>
      </c>
      <c r="I13" s="14">
        <f t="shared" si="1"/>
        <v>5684</v>
      </c>
      <c r="J13" s="14">
        <f t="shared" si="2"/>
        <v>5684</v>
      </c>
      <c r="K13" s="14" t="s">
        <v>95</v>
      </c>
      <c r="L13" s="14" t="s">
        <v>80</v>
      </c>
      <c r="M13" s="50" t="s">
        <v>96</v>
      </c>
      <c r="N13" s="14" t="s">
        <v>229</v>
      </c>
      <c r="O13" s="14"/>
    </row>
    <row r="14" ht="45" customHeight="true" spans="1:15">
      <c r="A14" s="18">
        <v>11</v>
      </c>
      <c r="B14" s="25" t="s">
        <v>97</v>
      </c>
      <c r="C14" s="14" t="s">
        <v>37</v>
      </c>
      <c r="D14" s="14" t="s">
        <v>57</v>
      </c>
      <c r="E14" s="14" t="s">
        <v>58</v>
      </c>
      <c r="F14" s="14">
        <v>0</v>
      </c>
      <c r="G14" s="14">
        <f t="shared" si="0"/>
        <v>0</v>
      </c>
      <c r="H14" s="14">
        <v>3700</v>
      </c>
      <c r="I14" s="14">
        <f t="shared" si="1"/>
        <v>7400</v>
      </c>
      <c r="J14" s="14">
        <f t="shared" si="2"/>
        <v>7400</v>
      </c>
      <c r="K14" s="14" t="s">
        <v>97</v>
      </c>
      <c r="L14" s="14" t="s">
        <v>98</v>
      </c>
      <c r="M14" s="50" t="s">
        <v>99</v>
      </c>
      <c r="N14" s="14" t="s">
        <v>230</v>
      </c>
      <c r="O14" s="14"/>
    </row>
    <row r="15" ht="42" customHeight="true" spans="1:15">
      <c r="A15" s="18">
        <v>12</v>
      </c>
      <c r="B15" s="25" t="s">
        <v>100</v>
      </c>
      <c r="C15" s="14" t="s">
        <v>37</v>
      </c>
      <c r="D15" s="14" t="s">
        <v>57</v>
      </c>
      <c r="E15" s="14" t="s">
        <v>58</v>
      </c>
      <c r="F15" s="14">
        <v>5500</v>
      </c>
      <c r="G15" s="14">
        <f t="shared" si="0"/>
        <v>11000</v>
      </c>
      <c r="H15" s="14">
        <v>2775</v>
      </c>
      <c r="I15" s="14">
        <f t="shared" si="1"/>
        <v>5550</v>
      </c>
      <c r="J15" s="14">
        <f t="shared" si="2"/>
        <v>16550</v>
      </c>
      <c r="K15" s="14" t="s">
        <v>100</v>
      </c>
      <c r="L15" s="14" t="s">
        <v>80</v>
      </c>
      <c r="M15" s="50" t="s">
        <v>96</v>
      </c>
      <c r="N15" s="14" t="s">
        <v>230</v>
      </c>
      <c r="O15" s="14"/>
    </row>
    <row r="16" ht="45" customHeight="true" spans="1:15">
      <c r="A16" s="18">
        <v>13</v>
      </c>
      <c r="B16" s="25" t="s">
        <v>101</v>
      </c>
      <c r="C16" s="14" t="s">
        <v>51</v>
      </c>
      <c r="D16" s="14" t="s">
        <v>102</v>
      </c>
      <c r="E16" s="14" t="s">
        <v>58</v>
      </c>
      <c r="F16" s="14">
        <v>600</v>
      </c>
      <c r="G16" s="14">
        <v>1200</v>
      </c>
      <c r="H16" s="14">
        <v>825</v>
      </c>
      <c r="I16" s="14">
        <v>1650</v>
      </c>
      <c r="J16" s="14">
        <v>2850</v>
      </c>
      <c r="K16" s="14" t="s">
        <v>101</v>
      </c>
      <c r="L16" s="14" t="s">
        <v>103</v>
      </c>
      <c r="M16" s="50" t="s">
        <v>104</v>
      </c>
      <c r="N16" s="14" t="s">
        <v>231</v>
      </c>
      <c r="O16" s="14"/>
    </row>
    <row r="17" ht="43" customHeight="true" spans="1:15">
      <c r="A17" s="18">
        <v>14</v>
      </c>
      <c r="B17" s="25" t="s">
        <v>105</v>
      </c>
      <c r="C17" s="14" t="s">
        <v>106</v>
      </c>
      <c r="D17" s="14" t="s">
        <v>102</v>
      </c>
      <c r="E17" s="14" t="s">
        <v>58</v>
      </c>
      <c r="F17" s="14">
        <v>0</v>
      </c>
      <c r="G17" s="14">
        <v>0</v>
      </c>
      <c r="H17" s="14">
        <v>300</v>
      </c>
      <c r="I17" s="14">
        <v>600</v>
      </c>
      <c r="J17" s="14">
        <v>600</v>
      </c>
      <c r="K17" s="14" t="s">
        <v>108</v>
      </c>
      <c r="L17" s="14" t="s">
        <v>109</v>
      </c>
      <c r="M17" s="50" t="s">
        <v>110</v>
      </c>
      <c r="N17" s="14" t="s">
        <v>111</v>
      </c>
      <c r="O17" s="14"/>
    </row>
    <row r="18" ht="45" customHeight="true" spans="1:15">
      <c r="A18" s="18">
        <v>15</v>
      </c>
      <c r="B18" s="25" t="s">
        <v>142</v>
      </c>
      <c r="C18" s="14" t="s">
        <v>44</v>
      </c>
      <c r="D18" s="14" t="s">
        <v>143</v>
      </c>
      <c r="E18" s="14" t="s">
        <v>58</v>
      </c>
      <c r="F18" s="14">
        <v>1800</v>
      </c>
      <c r="G18" s="14">
        <v>3600</v>
      </c>
      <c r="H18" s="14">
        <v>1300</v>
      </c>
      <c r="I18" s="14">
        <v>2600</v>
      </c>
      <c r="J18" s="14">
        <v>6200</v>
      </c>
      <c r="K18" s="14" t="s">
        <v>144</v>
      </c>
      <c r="L18" s="14" t="s">
        <v>119</v>
      </c>
      <c r="M18" s="50" t="s">
        <v>145</v>
      </c>
      <c r="N18" s="14" t="s">
        <v>49</v>
      </c>
      <c r="O18" s="14"/>
    </row>
    <row r="19" ht="45" customHeight="true" spans="1:15">
      <c r="A19" s="18">
        <v>16</v>
      </c>
      <c r="B19" s="25" t="s">
        <v>146</v>
      </c>
      <c r="C19" s="14" t="s">
        <v>147</v>
      </c>
      <c r="D19" s="14" t="s">
        <v>143</v>
      </c>
      <c r="E19" s="14" t="s">
        <v>58</v>
      </c>
      <c r="F19" s="14">
        <v>800</v>
      </c>
      <c r="G19" s="14">
        <v>1600</v>
      </c>
      <c r="H19" s="14"/>
      <c r="I19" s="14"/>
      <c r="J19" s="14">
        <v>1600</v>
      </c>
      <c r="K19" s="14" t="s">
        <v>146</v>
      </c>
      <c r="L19" s="14" t="s">
        <v>148</v>
      </c>
      <c r="M19" s="14" t="s">
        <v>149</v>
      </c>
      <c r="N19" s="14" t="s">
        <v>150</v>
      </c>
      <c r="O19" s="14"/>
    </row>
    <row r="20" ht="45" customHeight="true" spans="1:15">
      <c r="A20" s="18">
        <v>17</v>
      </c>
      <c r="B20" s="25" t="s">
        <v>151</v>
      </c>
      <c r="C20" s="14" t="s">
        <v>37</v>
      </c>
      <c r="D20" s="14" t="s">
        <v>143</v>
      </c>
      <c r="E20" s="14" t="s">
        <v>58</v>
      </c>
      <c r="F20" s="14">
        <v>7656</v>
      </c>
      <c r="G20" s="14">
        <v>15312</v>
      </c>
      <c r="H20" s="14">
        <v>8500</v>
      </c>
      <c r="I20" s="14">
        <v>17000</v>
      </c>
      <c r="J20" s="14">
        <v>32312</v>
      </c>
      <c r="K20" s="14" t="s">
        <v>152</v>
      </c>
      <c r="L20" s="14" t="s">
        <v>153</v>
      </c>
      <c r="M20" s="50" t="s">
        <v>154</v>
      </c>
      <c r="N20" s="14" t="s">
        <v>230</v>
      </c>
      <c r="O20" s="14"/>
    </row>
    <row r="21" ht="28" customHeight="true" spans="1:15">
      <c r="A21" s="18" t="s">
        <v>232</v>
      </c>
      <c r="B21" s="18"/>
      <c r="C21" s="18"/>
      <c r="D21" s="18"/>
      <c r="E21" s="18"/>
      <c r="F21" s="14">
        <f>SUM(F4:F20)</f>
        <v>46078</v>
      </c>
      <c r="G21" s="14">
        <f>SUM(G4:G20)</f>
        <v>92156</v>
      </c>
      <c r="H21" s="14">
        <f>SUM(H4:H20)</f>
        <v>75535</v>
      </c>
      <c r="I21" s="14">
        <f>SUM(I4:I20)</f>
        <v>151070</v>
      </c>
      <c r="J21" s="14">
        <f>SUM(J4:J20)</f>
        <v>243226</v>
      </c>
      <c r="K21" s="14"/>
      <c r="L21" s="14"/>
      <c r="M21" s="14"/>
      <c r="N21" s="14"/>
      <c r="O21" s="14"/>
    </row>
  </sheetData>
  <mergeCells count="3">
    <mergeCell ref="A1:O1"/>
    <mergeCell ref="A2:O2"/>
    <mergeCell ref="A21:E21"/>
  </mergeCells>
  <pageMargins left="0.160416666666667" right="0.160416666666667" top="1" bottom="0.802777777777778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M4" sqref="M4"/>
    </sheetView>
  </sheetViews>
  <sheetFormatPr defaultColWidth="9" defaultRowHeight="14.25" outlineLevelRow="4"/>
  <cols>
    <col min="2" max="2" width="9.725" customWidth="true"/>
    <col min="11" max="11" width="10.0916666666667" customWidth="true"/>
    <col min="12" max="12" width="10" customWidth="true"/>
    <col min="13" max="13" width="11.6333333333333" customWidth="true"/>
  </cols>
  <sheetData>
    <row r="1" ht="31" customHeight="true" spans="1:15">
      <c r="A1" s="1" t="s">
        <v>226</v>
      </c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1"/>
      <c r="O1" s="1"/>
    </row>
    <row r="2" ht="38" customHeight="true" spans="1:15">
      <c r="A2" s="3" t="s">
        <v>233</v>
      </c>
      <c r="B2" s="9"/>
      <c r="C2" s="3"/>
      <c r="D2" s="3"/>
      <c r="E2" s="3"/>
      <c r="F2" s="3"/>
      <c r="G2" s="3"/>
      <c r="H2" s="3"/>
      <c r="I2" s="3"/>
      <c r="J2" s="3"/>
      <c r="K2" s="9"/>
      <c r="L2" s="9"/>
      <c r="M2" s="9"/>
      <c r="N2" s="3"/>
      <c r="O2" s="3"/>
    </row>
    <row r="3" ht="56" customHeight="true" spans="1:15">
      <c r="A3" s="18" t="s">
        <v>1</v>
      </c>
      <c r="B3" s="24" t="s">
        <v>2</v>
      </c>
      <c r="C3" s="18" t="s">
        <v>3</v>
      </c>
      <c r="D3" s="18" t="s">
        <v>4</v>
      </c>
      <c r="E3" s="18" t="s">
        <v>5</v>
      </c>
      <c r="F3" s="14" t="s">
        <v>6</v>
      </c>
      <c r="G3" s="14" t="s">
        <v>16</v>
      </c>
      <c r="H3" s="14" t="s">
        <v>7</v>
      </c>
      <c r="I3" s="14" t="s">
        <v>17</v>
      </c>
      <c r="J3" s="14" t="s">
        <v>18</v>
      </c>
      <c r="K3" s="14" t="s">
        <v>10</v>
      </c>
      <c r="L3" s="14" t="s">
        <v>11</v>
      </c>
      <c r="M3" s="18" t="s">
        <v>12</v>
      </c>
      <c r="N3" s="14" t="s">
        <v>13</v>
      </c>
      <c r="O3" s="22" t="s">
        <v>14</v>
      </c>
    </row>
    <row r="4" ht="59" customHeight="true" spans="1:15">
      <c r="A4" s="18">
        <v>1</v>
      </c>
      <c r="B4" s="25" t="s">
        <v>221</v>
      </c>
      <c r="C4" s="14" t="s">
        <v>63</v>
      </c>
      <c r="D4" s="14" t="s">
        <v>222</v>
      </c>
      <c r="E4" s="14" t="s">
        <v>223</v>
      </c>
      <c r="F4" s="14">
        <v>525</v>
      </c>
      <c r="G4" s="14">
        <f>F4*1.99</f>
        <v>1044.75</v>
      </c>
      <c r="H4" s="14">
        <v>1250</v>
      </c>
      <c r="I4" s="14">
        <f>H4*1.99</f>
        <v>2487.5</v>
      </c>
      <c r="J4" s="14">
        <f>I4+G4</f>
        <v>3532.25</v>
      </c>
      <c r="K4" s="14" t="s">
        <v>221</v>
      </c>
      <c r="L4" s="14" t="s">
        <v>224</v>
      </c>
      <c r="M4" s="50" t="s">
        <v>225</v>
      </c>
      <c r="N4" s="14" t="s">
        <v>67</v>
      </c>
      <c r="O4" s="22"/>
    </row>
    <row r="5" ht="48" customHeight="true" spans="1:15">
      <c r="A5" s="30" t="s">
        <v>232</v>
      </c>
      <c r="B5" s="31"/>
      <c r="C5" s="31"/>
      <c r="D5" s="31"/>
      <c r="E5" s="32"/>
      <c r="F5" s="14">
        <v>525</v>
      </c>
      <c r="G5" s="14">
        <f>F5*1.99</f>
        <v>1044.75</v>
      </c>
      <c r="H5" s="14">
        <v>1250</v>
      </c>
      <c r="I5" s="14">
        <f>H5*1.99</f>
        <v>2487.5</v>
      </c>
      <c r="J5" s="14">
        <f>I5+G5</f>
        <v>3532.25</v>
      </c>
      <c r="K5" s="13"/>
      <c r="L5" s="13"/>
      <c r="M5" s="13"/>
      <c r="N5" s="13"/>
      <c r="O5" s="13"/>
    </row>
  </sheetData>
  <mergeCells count="3">
    <mergeCell ref="A1:O1"/>
    <mergeCell ref="A2:O2"/>
    <mergeCell ref="A5:E5"/>
  </mergeCells>
  <pageMargins left="0.160416666666667" right="0.160416666666667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M27" sqref="M27"/>
    </sheetView>
  </sheetViews>
  <sheetFormatPr defaultColWidth="9" defaultRowHeight="14.25"/>
  <cols>
    <col min="1" max="1" width="4.725" customWidth="true"/>
    <col min="2" max="2" width="11.9083333333333" style="17" customWidth="true"/>
    <col min="3" max="3" width="7.54166666666667" customWidth="true"/>
    <col min="4" max="4" width="5.54166666666667" customWidth="true"/>
    <col min="5" max="5" width="7.18333333333333" customWidth="true"/>
    <col min="7" max="7" width="7.90833333333333" customWidth="true"/>
    <col min="9" max="9" width="7.54166666666667" customWidth="true"/>
    <col min="10" max="10" width="7.90833333333333" customWidth="true"/>
    <col min="11" max="12" width="16.1833333333333" customWidth="true"/>
    <col min="13" max="13" width="17.1833333333333" customWidth="true"/>
    <col min="15" max="15" width="7.36666666666667" customWidth="true"/>
  </cols>
  <sheetData>
    <row r="1" ht="31" customHeight="true" spans="1:15">
      <c r="A1" s="1" t="s">
        <v>226</v>
      </c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1"/>
      <c r="O1" s="1"/>
    </row>
    <row r="2" ht="28" customHeight="true" spans="1:15">
      <c r="A2" s="3" t="s">
        <v>233</v>
      </c>
      <c r="B2" s="4"/>
      <c r="C2" s="3"/>
      <c r="D2" s="3"/>
      <c r="E2" s="3"/>
      <c r="F2" s="3"/>
      <c r="G2" s="3"/>
      <c r="H2" s="3"/>
      <c r="I2" s="3"/>
      <c r="J2" s="3"/>
      <c r="K2" s="9"/>
      <c r="L2" s="9"/>
      <c r="M2" s="9"/>
      <c r="N2" s="3"/>
      <c r="O2" s="3"/>
    </row>
    <row r="3" ht="42" customHeight="true" spans="1:1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4" t="s">
        <v>6</v>
      </c>
      <c r="G3" s="14" t="s">
        <v>16</v>
      </c>
      <c r="H3" s="14" t="s">
        <v>7</v>
      </c>
      <c r="I3" s="14" t="s">
        <v>17</v>
      </c>
      <c r="J3" s="14" t="s">
        <v>18</v>
      </c>
      <c r="K3" s="14" t="s">
        <v>10</v>
      </c>
      <c r="L3" s="14" t="s">
        <v>11</v>
      </c>
      <c r="M3" s="18" t="s">
        <v>12</v>
      </c>
      <c r="N3" s="14" t="s">
        <v>13</v>
      </c>
      <c r="O3" s="22" t="s">
        <v>14</v>
      </c>
    </row>
    <row r="4" ht="37" customHeight="true" spans="1:15">
      <c r="A4" s="18">
        <v>1</v>
      </c>
      <c r="B4" s="14" t="s">
        <v>156</v>
      </c>
      <c r="C4" s="14" t="s">
        <v>31</v>
      </c>
      <c r="D4" s="14" t="s">
        <v>157</v>
      </c>
      <c r="E4" s="14" t="s">
        <v>58</v>
      </c>
      <c r="F4" s="14">
        <v>200</v>
      </c>
      <c r="G4" s="14">
        <f>F4*0.8</f>
        <v>160</v>
      </c>
      <c r="H4" s="14">
        <v>0</v>
      </c>
      <c r="I4" s="14">
        <f>H4*0.8</f>
        <v>0</v>
      </c>
      <c r="J4" s="14">
        <f>I4+G4</f>
        <v>160</v>
      </c>
      <c r="K4" s="14" t="s">
        <v>156</v>
      </c>
      <c r="L4" s="14" t="s">
        <v>159</v>
      </c>
      <c r="M4" s="50" t="s">
        <v>160</v>
      </c>
      <c r="N4" s="14" t="s">
        <v>35</v>
      </c>
      <c r="O4" s="22"/>
    </row>
    <row r="5" ht="37" customHeight="true" spans="1:15">
      <c r="A5" s="18">
        <v>2</v>
      </c>
      <c r="B5" s="14" t="s">
        <v>161</v>
      </c>
      <c r="C5" s="14" t="s">
        <v>31</v>
      </c>
      <c r="D5" s="14" t="s">
        <v>157</v>
      </c>
      <c r="E5" s="14" t="s">
        <v>58</v>
      </c>
      <c r="F5" s="14">
        <v>700</v>
      </c>
      <c r="G5" s="14">
        <f t="shared" ref="G5:G27" si="0">F5*0.8</f>
        <v>560</v>
      </c>
      <c r="H5" s="14">
        <v>300</v>
      </c>
      <c r="I5" s="14">
        <f t="shared" ref="I5:I27" si="1">H5*0.8</f>
        <v>240</v>
      </c>
      <c r="J5" s="14">
        <f t="shared" ref="J5:J28" si="2">I5+G5</f>
        <v>800</v>
      </c>
      <c r="K5" s="14" t="s">
        <v>161</v>
      </c>
      <c r="L5" s="14" t="s">
        <v>162</v>
      </c>
      <c r="M5" s="50" t="s">
        <v>139</v>
      </c>
      <c r="N5" s="14" t="s">
        <v>35</v>
      </c>
      <c r="O5" s="22"/>
    </row>
    <row r="6" ht="37" customHeight="true" spans="1:15">
      <c r="A6" s="18">
        <v>3</v>
      </c>
      <c r="B6" s="14" t="s">
        <v>163</v>
      </c>
      <c r="C6" s="14" t="s">
        <v>31</v>
      </c>
      <c r="D6" s="14" t="s">
        <v>157</v>
      </c>
      <c r="E6" s="14" t="s">
        <v>58</v>
      </c>
      <c r="F6" s="14">
        <v>1700</v>
      </c>
      <c r="G6" s="14">
        <f t="shared" si="0"/>
        <v>1360</v>
      </c>
      <c r="H6" s="14">
        <v>1700</v>
      </c>
      <c r="I6" s="14">
        <f t="shared" si="1"/>
        <v>1360</v>
      </c>
      <c r="J6" s="14">
        <f t="shared" si="2"/>
        <v>2720</v>
      </c>
      <c r="K6" s="14" t="s">
        <v>163</v>
      </c>
      <c r="L6" s="14" t="s">
        <v>164</v>
      </c>
      <c r="M6" s="50" t="s">
        <v>165</v>
      </c>
      <c r="N6" s="14" t="s">
        <v>35</v>
      </c>
      <c r="O6" s="22"/>
    </row>
    <row r="7" ht="37" customHeight="true" spans="1:15">
      <c r="A7" s="18">
        <v>4</v>
      </c>
      <c r="B7" s="14" t="s">
        <v>166</v>
      </c>
      <c r="C7" s="14" t="s">
        <v>31</v>
      </c>
      <c r="D7" s="14" t="s">
        <v>157</v>
      </c>
      <c r="E7" s="14" t="s">
        <v>58</v>
      </c>
      <c r="F7" s="14">
        <v>0</v>
      </c>
      <c r="G7" s="14">
        <f t="shared" si="0"/>
        <v>0</v>
      </c>
      <c r="H7" s="14">
        <v>500</v>
      </c>
      <c r="I7" s="14">
        <f t="shared" si="1"/>
        <v>400</v>
      </c>
      <c r="J7" s="14">
        <f t="shared" si="2"/>
        <v>400</v>
      </c>
      <c r="K7" s="14" t="s">
        <v>166</v>
      </c>
      <c r="L7" s="14" t="s">
        <v>33</v>
      </c>
      <c r="M7" s="50" t="s">
        <v>167</v>
      </c>
      <c r="N7" s="14" t="s">
        <v>35</v>
      </c>
      <c r="O7" s="22"/>
    </row>
    <row r="8" ht="37" customHeight="true" spans="1:15">
      <c r="A8" s="18">
        <v>5</v>
      </c>
      <c r="B8" s="14" t="s">
        <v>168</v>
      </c>
      <c r="C8" s="14" t="s">
        <v>31</v>
      </c>
      <c r="D8" s="14" t="s">
        <v>157</v>
      </c>
      <c r="E8" s="14" t="s">
        <v>58</v>
      </c>
      <c r="F8" s="14">
        <v>700</v>
      </c>
      <c r="G8" s="14">
        <f t="shared" si="0"/>
        <v>560</v>
      </c>
      <c r="H8" s="14">
        <v>0</v>
      </c>
      <c r="I8" s="14">
        <f t="shared" si="1"/>
        <v>0</v>
      </c>
      <c r="J8" s="14">
        <f t="shared" si="2"/>
        <v>560</v>
      </c>
      <c r="K8" s="14" t="s">
        <v>168</v>
      </c>
      <c r="L8" s="14" t="s">
        <v>33</v>
      </c>
      <c r="M8" s="50" t="s">
        <v>169</v>
      </c>
      <c r="N8" s="14" t="s">
        <v>35</v>
      </c>
      <c r="O8" s="22"/>
    </row>
    <row r="9" ht="37" customHeight="true" spans="1:15">
      <c r="A9" s="18">
        <v>6</v>
      </c>
      <c r="B9" s="14" t="s">
        <v>170</v>
      </c>
      <c r="C9" s="14" t="s">
        <v>31</v>
      </c>
      <c r="D9" s="14" t="s">
        <v>157</v>
      </c>
      <c r="E9" s="14" t="s">
        <v>58</v>
      </c>
      <c r="F9" s="14">
        <v>300</v>
      </c>
      <c r="G9" s="14">
        <f t="shared" si="0"/>
        <v>240</v>
      </c>
      <c r="H9" s="14">
        <v>300</v>
      </c>
      <c r="I9" s="14">
        <f t="shared" si="1"/>
        <v>240</v>
      </c>
      <c r="J9" s="14">
        <f t="shared" si="2"/>
        <v>480</v>
      </c>
      <c r="K9" s="14" t="s">
        <v>170</v>
      </c>
      <c r="L9" s="14" t="s">
        <v>33</v>
      </c>
      <c r="M9" s="50" t="s">
        <v>171</v>
      </c>
      <c r="N9" s="14" t="s">
        <v>35</v>
      </c>
      <c r="O9" s="22"/>
    </row>
    <row r="10" ht="37" customHeight="true" spans="1:15">
      <c r="A10" s="18">
        <v>7</v>
      </c>
      <c r="B10" s="14" t="s">
        <v>172</v>
      </c>
      <c r="C10" s="14" t="s">
        <v>31</v>
      </c>
      <c r="D10" s="14" t="s">
        <v>157</v>
      </c>
      <c r="E10" s="14" t="s">
        <v>58</v>
      </c>
      <c r="F10" s="14">
        <v>500</v>
      </c>
      <c r="G10" s="14">
        <f t="shared" si="0"/>
        <v>400</v>
      </c>
      <c r="H10" s="14">
        <v>0</v>
      </c>
      <c r="I10" s="14">
        <f t="shared" si="1"/>
        <v>0</v>
      </c>
      <c r="J10" s="14">
        <f t="shared" si="2"/>
        <v>400</v>
      </c>
      <c r="K10" s="14" t="s">
        <v>172</v>
      </c>
      <c r="L10" s="14" t="s">
        <v>33</v>
      </c>
      <c r="M10" s="50" t="s">
        <v>173</v>
      </c>
      <c r="N10" s="14" t="s">
        <v>35</v>
      </c>
      <c r="O10" s="22"/>
    </row>
    <row r="11" ht="37" customHeight="true" spans="1:15">
      <c r="A11" s="18">
        <v>8</v>
      </c>
      <c r="B11" s="14" t="s">
        <v>174</v>
      </c>
      <c r="C11" s="14" t="s">
        <v>31</v>
      </c>
      <c r="D11" s="14" t="s">
        <v>157</v>
      </c>
      <c r="E11" s="14" t="s">
        <v>58</v>
      </c>
      <c r="F11" s="14">
        <v>400</v>
      </c>
      <c r="G11" s="14">
        <f t="shared" si="0"/>
        <v>320</v>
      </c>
      <c r="H11" s="14">
        <v>0</v>
      </c>
      <c r="I11" s="14">
        <f t="shared" si="1"/>
        <v>0</v>
      </c>
      <c r="J11" s="14">
        <f t="shared" si="2"/>
        <v>320</v>
      </c>
      <c r="K11" s="14" t="s">
        <v>174</v>
      </c>
      <c r="L11" s="14" t="s">
        <v>33</v>
      </c>
      <c r="M11" s="50" t="s">
        <v>175</v>
      </c>
      <c r="N11" s="14" t="s">
        <v>35</v>
      </c>
      <c r="O11" s="22"/>
    </row>
    <row r="12" ht="30" customHeight="true" spans="1:15">
      <c r="A12" s="18">
        <v>9</v>
      </c>
      <c r="B12" s="14" t="s">
        <v>176</v>
      </c>
      <c r="C12" s="14" t="s">
        <v>106</v>
      </c>
      <c r="D12" s="14" t="s">
        <v>177</v>
      </c>
      <c r="E12" s="14" t="s">
        <v>178</v>
      </c>
      <c r="F12" s="14">
        <v>0</v>
      </c>
      <c r="G12" s="14">
        <f t="shared" si="0"/>
        <v>0</v>
      </c>
      <c r="H12" s="14">
        <v>250</v>
      </c>
      <c r="I12" s="14">
        <f t="shared" si="1"/>
        <v>200</v>
      </c>
      <c r="J12" s="14">
        <f t="shared" si="2"/>
        <v>200</v>
      </c>
      <c r="K12" s="27" t="s">
        <v>179</v>
      </c>
      <c r="L12" s="28" t="s">
        <v>109</v>
      </c>
      <c r="M12" s="51" t="s">
        <v>180</v>
      </c>
      <c r="N12" s="14" t="s">
        <v>111</v>
      </c>
      <c r="O12" s="22"/>
    </row>
    <row r="13" ht="30" customHeight="true" spans="1:15">
      <c r="A13" s="18">
        <v>10</v>
      </c>
      <c r="B13" s="14" t="s">
        <v>181</v>
      </c>
      <c r="C13" s="14" t="s">
        <v>106</v>
      </c>
      <c r="D13" s="14" t="s">
        <v>177</v>
      </c>
      <c r="E13" s="14" t="s">
        <v>178</v>
      </c>
      <c r="F13" s="14">
        <v>0</v>
      </c>
      <c r="G13" s="14">
        <f t="shared" si="0"/>
        <v>0</v>
      </c>
      <c r="H13" s="14">
        <v>1000</v>
      </c>
      <c r="I13" s="14">
        <f t="shared" si="1"/>
        <v>800</v>
      </c>
      <c r="J13" s="14">
        <f t="shared" si="2"/>
        <v>800</v>
      </c>
      <c r="K13" s="29" t="s">
        <v>182</v>
      </c>
      <c r="L13" s="28" t="s">
        <v>109</v>
      </c>
      <c r="M13" s="51" t="s">
        <v>110</v>
      </c>
      <c r="N13" s="14" t="s">
        <v>111</v>
      </c>
      <c r="O13" s="22"/>
    </row>
    <row r="14" ht="30" customHeight="true" spans="1:15">
      <c r="A14" s="18">
        <v>11</v>
      </c>
      <c r="B14" s="14" t="s">
        <v>186</v>
      </c>
      <c r="C14" s="14" t="s">
        <v>106</v>
      </c>
      <c r="D14" s="14" t="s">
        <v>177</v>
      </c>
      <c r="E14" s="14" t="s">
        <v>178</v>
      </c>
      <c r="F14" s="14">
        <v>0</v>
      </c>
      <c r="G14" s="14">
        <f t="shared" si="0"/>
        <v>0</v>
      </c>
      <c r="H14" s="14">
        <v>150</v>
      </c>
      <c r="I14" s="14">
        <f t="shared" si="1"/>
        <v>120</v>
      </c>
      <c r="J14" s="14">
        <f t="shared" si="2"/>
        <v>120</v>
      </c>
      <c r="K14" s="14" t="s">
        <v>187</v>
      </c>
      <c r="L14" s="28" t="s">
        <v>109</v>
      </c>
      <c r="M14" s="51" t="s">
        <v>110</v>
      </c>
      <c r="N14" s="14" t="s">
        <v>111</v>
      </c>
      <c r="O14" s="22"/>
    </row>
    <row r="15" ht="30" customHeight="true" spans="1:15">
      <c r="A15" s="18">
        <v>12</v>
      </c>
      <c r="B15" s="14" t="s">
        <v>188</v>
      </c>
      <c r="C15" s="14" t="s">
        <v>106</v>
      </c>
      <c r="D15" s="14" t="s">
        <v>177</v>
      </c>
      <c r="E15" s="14" t="s">
        <v>178</v>
      </c>
      <c r="F15" s="14">
        <v>0</v>
      </c>
      <c r="G15" s="14">
        <f t="shared" si="0"/>
        <v>0</v>
      </c>
      <c r="H15" s="14">
        <v>500</v>
      </c>
      <c r="I15" s="14">
        <f t="shared" si="1"/>
        <v>400</v>
      </c>
      <c r="J15" s="14">
        <f t="shared" si="2"/>
        <v>400</v>
      </c>
      <c r="K15" s="14" t="s">
        <v>189</v>
      </c>
      <c r="L15" s="28" t="s">
        <v>109</v>
      </c>
      <c r="M15" s="51" t="s">
        <v>190</v>
      </c>
      <c r="N15" s="14" t="s">
        <v>111</v>
      </c>
      <c r="O15" s="22"/>
    </row>
    <row r="16" ht="30" customHeight="true" spans="1:15">
      <c r="A16" s="18">
        <v>13</v>
      </c>
      <c r="B16" s="14" t="s">
        <v>191</v>
      </c>
      <c r="C16" s="14" t="s">
        <v>106</v>
      </c>
      <c r="D16" s="14" t="s">
        <v>177</v>
      </c>
      <c r="E16" s="14" t="s">
        <v>178</v>
      </c>
      <c r="F16" s="14">
        <v>0</v>
      </c>
      <c r="G16" s="14">
        <f t="shared" si="0"/>
        <v>0</v>
      </c>
      <c r="H16" s="14">
        <v>800</v>
      </c>
      <c r="I16" s="14">
        <f t="shared" si="1"/>
        <v>640</v>
      </c>
      <c r="J16" s="14">
        <f t="shared" si="2"/>
        <v>640</v>
      </c>
      <c r="K16" s="14" t="s">
        <v>192</v>
      </c>
      <c r="L16" s="28" t="s">
        <v>109</v>
      </c>
      <c r="M16" s="52" t="s">
        <v>193</v>
      </c>
      <c r="N16" s="14" t="s">
        <v>111</v>
      </c>
      <c r="O16" s="22"/>
    </row>
    <row r="17" ht="30" customHeight="true" spans="1:15">
      <c r="A17" s="18">
        <v>14</v>
      </c>
      <c r="B17" s="14" t="s">
        <v>194</v>
      </c>
      <c r="C17" s="14" t="s">
        <v>106</v>
      </c>
      <c r="D17" s="14" t="s">
        <v>177</v>
      </c>
      <c r="E17" s="14" t="s">
        <v>178</v>
      </c>
      <c r="F17" s="14">
        <v>0</v>
      </c>
      <c r="G17" s="14">
        <f t="shared" si="0"/>
        <v>0</v>
      </c>
      <c r="H17" s="14">
        <v>400</v>
      </c>
      <c r="I17" s="14">
        <f t="shared" si="1"/>
        <v>320</v>
      </c>
      <c r="J17" s="14">
        <f t="shared" si="2"/>
        <v>320</v>
      </c>
      <c r="K17" s="14" t="s">
        <v>195</v>
      </c>
      <c r="L17" s="28" t="s">
        <v>109</v>
      </c>
      <c r="M17" s="51" t="s">
        <v>196</v>
      </c>
      <c r="N17" s="14" t="s">
        <v>111</v>
      </c>
      <c r="O17" s="22"/>
    </row>
    <row r="18" ht="30" customHeight="true" spans="1:15">
      <c r="A18" s="18">
        <v>15</v>
      </c>
      <c r="B18" s="14" t="s">
        <v>197</v>
      </c>
      <c r="C18" s="14" t="s">
        <v>106</v>
      </c>
      <c r="D18" s="14" t="s">
        <v>177</v>
      </c>
      <c r="E18" s="14" t="s">
        <v>178</v>
      </c>
      <c r="F18" s="14">
        <v>0</v>
      </c>
      <c r="G18" s="14">
        <f t="shared" si="0"/>
        <v>0</v>
      </c>
      <c r="H18" s="14">
        <v>500</v>
      </c>
      <c r="I18" s="14">
        <f t="shared" si="1"/>
        <v>400</v>
      </c>
      <c r="J18" s="14">
        <f t="shared" si="2"/>
        <v>400</v>
      </c>
      <c r="K18" s="14" t="s">
        <v>198</v>
      </c>
      <c r="L18" s="28" t="s">
        <v>109</v>
      </c>
      <c r="M18" s="50" t="s">
        <v>199</v>
      </c>
      <c r="N18" s="14" t="s">
        <v>111</v>
      </c>
      <c r="O18" s="22"/>
    </row>
    <row r="19" ht="30" customHeight="true" spans="1:15">
      <c r="A19" s="18">
        <v>16</v>
      </c>
      <c r="B19" s="14" t="s">
        <v>200</v>
      </c>
      <c r="C19" s="14" t="s">
        <v>106</v>
      </c>
      <c r="D19" s="14" t="s">
        <v>177</v>
      </c>
      <c r="E19" s="14" t="s">
        <v>178</v>
      </c>
      <c r="F19" s="14">
        <v>0</v>
      </c>
      <c r="G19" s="14">
        <f t="shared" si="0"/>
        <v>0</v>
      </c>
      <c r="H19" s="14">
        <v>500</v>
      </c>
      <c r="I19" s="14">
        <f t="shared" si="1"/>
        <v>400</v>
      </c>
      <c r="J19" s="14">
        <f t="shared" si="2"/>
        <v>400</v>
      </c>
      <c r="K19" s="14" t="s">
        <v>201</v>
      </c>
      <c r="L19" s="28" t="s">
        <v>109</v>
      </c>
      <c r="M19" s="50" t="s">
        <v>185</v>
      </c>
      <c r="N19" s="14" t="s">
        <v>111</v>
      </c>
      <c r="O19" s="22"/>
    </row>
    <row r="20" ht="30" customHeight="true" spans="1:15">
      <c r="A20" s="18">
        <v>17</v>
      </c>
      <c r="B20" s="14" t="s">
        <v>202</v>
      </c>
      <c r="C20" s="14" t="s">
        <v>106</v>
      </c>
      <c r="D20" s="14" t="s">
        <v>177</v>
      </c>
      <c r="E20" s="14" t="s">
        <v>178</v>
      </c>
      <c r="F20" s="14">
        <v>0</v>
      </c>
      <c r="G20" s="14">
        <f t="shared" si="0"/>
        <v>0</v>
      </c>
      <c r="H20" s="14">
        <v>400</v>
      </c>
      <c r="I20" s="14">
        <f t="shared" si="1"/>
        <v>320</v>
      </c>
      <c r="J20" s="14">
        <f t="shared" si="2"/>
        <v>320</v>
      </c>
      <c r="K20" s="14" t="s">
        <v>203</v>
      </c>
      <c r="L20" s="28" t="s">
        <v>109</v>
      </c>
      <c r="M20" s="51" t="s">
        <v>190</v>
      </c>
      <c r="N20" s="14" t="s">
        <v>111</v>
      </c>
      <c r="O20" s="22"/>
    </row>
    <row r="21" ht="30" customHeight="true" spans="1:15">
      <c r="A21" s="18">
        <v>18</v>
      </c>
      <c r="B21" s="14" t="s">
        <v>204</v>
      </c>
      <c r="C21" s="14" t="s">
        <v>106</v>
      </c>
      <c r="D21" s="14" t="s">
        <v>177</v>
      </c>
      <c r="E21" s="14" t="s">
        <v>178</v>
      </c>
      <c r="F21" s="14">
        <v>0</v>
      </c>
      <c r="G21" s="14">
        <f t="shared" si="0"/>
        <v>0</v>
      </c>
      <c r="H21" s="14">
        <v>400</v>
      </c>
      <c r="I21" s="14">
        <f t="shared" si="1"/>
        <v>320</v>
      </c>
      <c r="J21" s="14">
        <f t="shared" si="2"/>
        <v>320</v>
      </c>
      <c r="K21" s="14" t="s">
        <v>205</v>
      </c>
      <c r="L21" s="28" t="s">
        <v>109</v>
      </c>
      <c r="M21" s="50" t="s">
        <v>110</v>
      </c>
      <c r="N21" s="14" t="s">
        <v>111</v>
      </c>
      <c r="O21" s="22"/>
    </row>
    <row r="22" ht="30" customHeight="true" spans="1:15">
      <c r="A22" s="18">
        <v>19</v>
      </c>
      <c r="B22" s="14" t="s">
        <v>206</v>
      </c>
      <c r="C22" s="14" t="s">
        <v>106</v>
      </c>
      <c r="D22" s="14" t="s">
        <v>177</v>
      </c>
      <c r="E22" s="14" t="s">
        <v>178</v>
      </c>
      <c r="F22" s="14">
        <v>0</v>
      </c>
      <c r="G22" s="14">
        <f t="shared" si="0"/>
        <v>0</v>
      </c>
      <c r="H22" s="14">
        <v>600</v>
      </c>
      <c r="I22" s="14">
        <f t="shared" si="1"/>
        <v>480</v>
      </c>
      <c r="J22" s="14">
        <f t="shared" si="2"/>
        <v>480</v>
      </c>
      <c r="K22" s="14" t="s">
        <v>207</v>
      </c>
      <c r="L22" s="28" t="s">
        <v>109</v>
      </c>
      <c r="M22" s="51" t="s">
        <v>208</v>
      </c>
      <c r="N22" s="14" t="s">
        <v>111</v>
      </c>
      <c r="O22" s="22"/>
    </row>
    <row r="23" ht="30" customHeight="true" spans="1:15">
      <c r="A23" s="18">
        <v>20</v>
      </c>
      <c r="B23" s="14" t="s">
        <v>209</v>
      </c>
      <c r="C23" s="14" t="s">
        <v>106</v>
      </c>
      <c r="D23" s="14" t="s">
        <v>177</v>
      </c>
      <c r="E23" s="14" t="s">
        <v>178</v>
      </c>
      <c r="F23" s="14">
        <v>0</v>
      </c>
      <c r="G23" s="14">
        <f t="shared" si="0"/>
        <v>0</v>
      </c>
      <c r="H23" s="14">
        <v>300</v>
      </c>
      <c r="I23" s="14">
        <f t="shared" si="1"/>
        <v>240</v>
      </c>
      <c r="J23" s="14">
        <f t="shared" si="2"/>
        <v>240</v>
      </c>
      <c r="K23" s="14" t="s">
        <v>210</v>
      </c>
      <c r="L23" s="28" t="s">
        <v>109</v>
      </c>
      <c r="M23" s="51" t="s">
        <v>185</v>
      </c>
      <c r="N23" s="14" t="s">
        <v>111</v>
      </c>
      <c r="O23" s="22"/>
    </row>
    <row r="24" ht="30" customHeight="true" spans="1:15">
      <c r="A24" s="18">
        <v>21</v>
      </c>
      <c r="B24" s="14" t="s">
        <v>211</v>
      </c>
      <c r="C24" s="14" t="s">
        <v>106</v>
      </c>
      <c r="D24" s="14" t="s">
        <v>177</v>
      </c>
      <c r="E24" s="14" t="s">
        <v>178</v>
      </c>
      <c r="F24" s="14">
        <v>0</v>
      </c>
      <c r="G24" s="14">
        <f t="shared" si="0"/>
        <v>0</v>
      </c>
      <c r="H24" s="14">
        <v>500</v>
      </c>
      <c r="I24" s="14">
        <f t="shared" si="1"/>
        <v>400</v>
      </c>
      <c r="J24" s="14">
        <f t="shared" si="2"/>
        <v>400</v>
      </c>
      <c r="K24" s="14" t="s">
        <v>212</v>
      </c>
      <c r="L24" s="28" t="s">
        <v>109</v>
      </c>
      <c r="M24" s="51" t="s">
        <v>213</v>
      </c>
      <c r="N24" s="14" t="s">
        <v>111</v>
      </c>
      <c r="O24" s="22"/>
    </row>
    <row r="25" ht="30" customHeight="true" spans="1:15">
      <c r="A25" s="18">
        <v>22</v>
      </c>
      <c r="B25" s="26" t="s">
        <v>214</v>
      </c>
      <c r="C25" s="14" t="s">
        <v>106</v>
      </c>
      <c r="D25" s="14" t="s">
        <v>177</v>
      </c>
      <c r="E25" s="14" t="s">
        <v>178</v>
      </c>
      <c r="F25" s="14">
        <v>0</v>
      </c>
      <c r="G25" s="14">
        <f t="shared" si="0"/>
        <v>0</v>
      </c>
      <c r="H25" s="14">
        <v>300</v>
      </c>
      <c r="I25" s="14">
        <f t="shared" si="1"/>
        <v>240</v>
      </c>
      <c r="J25" s="14">
        <f t="shared" si="2"/>
        <v>240</v>
      </c>
      <c r="K25" s="14" t="s">
        <v>215</v>
      </c>
      <c r="L25" s="28" t="s">
        <v>109</v>
      </c>
      <c r="M25" s="51" t="s">
        <v>120</v>
      </c>
      <c r="N25" s="14" t="s">
        <v>111</v>
      </c>
      <c r="O25" s="22"/>
    </row>
    <row r="26" ht="30" customHeight="true" spans="1:15">
      <c r="A26" s="18">
        <v>23</v>
      </c>
      <c r="B26" s="26" t="s">
        <v>216</v>
      </c>
      <c r="C26" s="14" t="s">
        <v>106</v>
      </c>
      <c r="D26" s="14" t="s">
        <v>177</v>
      </c>
      <c r="E26" s="14" t="s">
        <v>178</v>
      </c>
      <c r="F26" s="14">
        <v>0</v>
      </c>
      <c r="G26" s="14">
        <f t="shared" si="0"/>
        <v>0</v>
      </c>
      <c r="H26" s="14">
        <v>100</v>
      </c>
      <c r="I26" s="14">
        <f t="shared" si="1"/>
        <v>80</v>
      </c>
      <c r="J26" s="14">
        <f t="shared" si="2"/>
        <v>80</v>
      </c>
      <c r="K26" s="14" t="s">
        <v>217</v>
      </c>
      <c r="L26" s="28" t="s">
        <v>109</v>
      </c>
      <c r="M26" s="51" t="s">
        <v>218</v>
      </c>
      <c r="N26" s="14" t="s">
        <v>111</v>
      </c>
      <c r="O26" s="22"/>
    </row>
    <row r="27" ht="39" customHeight="true" spans="1:15">
      <c r="A27" s="18"/>
      <c r="B27" s="14" t="s">
        <v>234</v>
      </c>
      <c r="C27" s="14" t="s">
        <v>106</v>
      </c>
      <c r="D27" s="14" t="s">
        <v>177</v>
      </c>
      <c r="E27" s="14" t="s">
        <v>178</v>
      </c>
      <c r="F27" s="14">
        <v>0</v>
      </c>
      <c r="G27" s="14">
        <f t="shared" si="0"/>
        <v>0</v>
      </c>
      <c r="H27" s="14">
        <v>400</v>
      </c>
      <c r="I27" s="14">
        <f t="shared" si="1"/>
        <v>320</v>
      </c>
      <c r="J27" s="14">
        <f t="shared" si="2"/>
        <v>320</v>
      </c>
      <c r="K27" s="14" t="s">
        <v>220</v>
      </c>
      <c r="L27" s="28" t="s">
        <v>109</v>
      </c>
      <c r="M27" s="51" t="s">
        <v>180</v>
      </c>
      <c r="N27" s="14" t="s">
        <v>111</v>
      </c>
      <c r="O27" s="22"/>
    </row>
    <row r="28" ht="30" customHeight="true" spans="1:15">
      <c r="A28" s="19" t="s">
        <v>232</v>
      </c>
      <c r="B28" s="20"/>
      <c r="C28" s="20"/>
      <c r="D28" s="20"/>
      <c r="E28" s="21"/>
      <c r="F28" s="22">
        <f>SUM(F4:F27)</f>
        <v>4500</v>
      </c>
      <c r="G28" s="22">
        <f>SUM(G4:G27)</f>
        <v>3600</v>
      </c>
      <c r="H28" s="22">
        <f>SUM(H4:H27)</f>
        <v>9900</v>
      </c>
      <c r="I28" s="22">
        <f>SUM(I4:I27)</f>
        <v>7920</v>
      </c>
      <c r="J28" s="14">
        <f t="shared" si="2"/>
        <v>11520</v>
      </c>
      <c r="K28" s="22"/>
      <c r="L28" s="22"/>
      <c r="M28" s="22"/>
      <c r="N28" s="22"/>
      <c r="O28" s="22"/>
    </row>
  </sheetData>
  <mergeCells count="3">
    <mergeCell ref="A1:O1"/>
    <mergeCell ref="A2:O2"/>
    <mergeCell ref="A28:E28"/>
  </mergeCells>
  <pageMargins left="0.160416666666667" right="0.160416666666667" top="1" bottom="0.802777777777778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M27" sqref="M27"/>
    </sheetView>
  </sheetViews>
  <sheetFormatPr defaultColWidth="9" defaultRowHeight="14.25"/>
  <cols>
    <col min="1" max="1" width="4.275" customWidth="true"/>
    <col min="2" max="2" width="13.0916666666667" customWidth="true"/>
    <col min="3" max="3" width="6.81666666666667" customWidth="true"/>
    <col min="4" max="4" width="5.36666666666667" customWidth="true"/>
    <col min="5" max="5" width="7.18333333333333" customWidth="true"/>
    <col min="7" max="7" width="7.54166666666667" customWidth="true"/>
    <col min="9" max="10" width="7.63333333333333" customWidth="true"/>
    <col min="11" max="11" width="14.1833333333333" customWidth="true"/>
    <col min="12" max="12" width="15.9083333333333" customWidth="true"/>
    <col min="13" max="13" width="17.0916666666667" customWidth="true"/>
    <col min="15" max="15" width="6.54166666666667" customWidth="true"/>
  </cols>
  <sheetData>
    <row r="1" ht="31" customHeight="true" spans="1:15">
      <c r="A1" s="1" t="s">
        <v>226</v>
      </c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1"/>
      <c r="O1" s="1"/>
    </row>
    <row r="2" ht="27" customHeight="true" spans="1:15">
      <c r="A2" s="3" t="s">
        <v>233</v>
      </c>
      <c r="B2" s="4"/>
      <c r="C2" s="3"/>
      <c r="D2" s="3"/>
      <c r="E2" s="3"/>
      <c r="F2" s="3"/>
      <c r="G2" s="3"/>
      <c r="H2" s="3"/>
      <c r="I2" s="3"/>
      <c r="J2" s="3"/>
      <c r="K2" s="9"/>
      <c r="L2" s="9"/>
      <c r="M2" s="9"/>
      <c r="N2" s="3"/>
      <c r="O2" s="3"/>
    </row>
    <row r="3" ht="37" customHeight="true" spans="1:15">
      <c r="A3" s="18" t="s">
        <v>1</v>
      </c>
      <c r="B3" s="24" t="s">
        <v>2</v>
      </c>
      <c r="C3" s="18" t="s">
        <v>3</v>
      </c>
      <c r="D3" s="18" t="s">
        <v>4</v>
      </c>
      <c r="E3" s="18" t="s">
        <v>5</v>
      </c>
      <c r="F3" s="14" t="s">
        <v>6</v>
      </c>
      <c r="G3" s="14" t="s">
        <v>16</v>
      </c>
      <c r="H3" s="14" t="s">
        <v>7</v>
      </c>
      <c r="I3" s="14" t="s">
        <v>17</v>
      </c>
      <c r="J3" s="14" t="s">
        <v>18</v>
      </c>
      <c r="K3" s="14" t="s">
        <v>10</v>
      </c>
      <c r="L3" s="14" t="s">
        <v>11</v>
      </c>
      <c r="M3" s="18" t="s">
        <v>12</v>
      </c>
      <c r="N3" s="14" t="s">
        <v>13</v>
      </c>
      <c r="O3" s="22" t="s">
        <v>14</v>
      </c>
    </row>
    <row r="4" ht="34" customHeight="true" spans="1:15">
      <c r="A4" s="18">
        <v>1</v>
      </c>
      <c r="B4" s="25" t="s">
        <v>156</v>
      </c>
      <c r="C4" s="14" t="s">
        <v>31</v>
      </c>
      <c r="D4" s="14" t="s">
        <v>157</v>
      </c>
      <c r="E4" s="14" t="s">
        <v>158</v>
      </c>
      <c r="F4" s="14">
        <v>300</v>
      </c>
      <c r="G4" s="14">
        <f>F4*0.4</f>
        <v>120</v>
      </c>
      <c r="H4" s="14">
        <v>0</v>
      </c>
      <c r="I4" s="14">
        <f>H4*0.4</f>
        <v>0</v>
      </c>
      <c r="J4" s="14">
        <f>I4+G4</f>
        <v>120</v>
      </c>
      <c r="K4" s="14" t="s">
        <v>156</v>
      </c>
      <c r="L4" s="14" t="s">
        <v>159</v>
      </c>
      <c r="M4" s="50" t="s">
        <v>160</v>
      </c>
      <c r="N4" s="14" t="s">
        <v>35</v>
      </c>
      <c r="O4" s="22"/>
    </row>
    <row r="5" ht="34" customHeight="true" spans="1:15">
      <c r="A5" s="18">
        <v>2</v>
      </c>
      <c r="B5" s="25" t="s">
        <v>161</v>
      </c>
      <c r="C5" s="14" t="s">
        <v>31</v>
      </c>
      <c r="D5" s="14" t="s">
        <v>157</v>
      </c>
      <c r="E5" s="14" t="s">
        <v>158</v>
      </c>
      <c r="F5" s="14">
        <v>700</v>
      </c>
      <c r="G5" s="14">
        <f t="shared" ref="G5:G27" si="0">F5*0.4</f>
        <v>280</v>
      </c>
      <c r="H5" s="14">
        <v>0</v>
      </c>
      <c r="I5" s="14">
        <f t="shared" ref="I5:I27" si="1">H5*0.4</f>
        <v>0</v>
      </c>
      <c r="J5" s="14">
        <f t="shared" ref="J5:J28" si="2">I5+G5</f>
        <v>280</v>
      </c>
      <c r="K5" s="14" t="s">
        <v>161</v>
      </c>
      <c r="L5" s="14" t="s">
        <v>162</v>
      </c>
      <c r="M5" s="50" t="s">
        <v>139</v>
      </c>
      <c r="N5" s="14" t="s">
        <v>35</v>
      </c>
      <c r="O5" s="22"/>
    </row>
    <row r="6" ht="34" customHeight="true" spans="1:15">
      <c r="A6" s="18">
        <v>3</v>
      </c>
      <c r="B6" s="25" t="s">
        <v>163</v>
      </c>
      <c r="C6" s="14" t="s">
        <v>31</v>
      </c>
      <c r="D6" s="14" t="s">
        <v>157</v>
      </c>
      <c r="E6" s="14" t="s">
        <v>158</v>
      </c>
      <c r="F6" s="14">
        <v>1700</v>
      </c>
      <c r="G6" s="14">
        <f t="shared" si="0"/>
        <v>680</v>
      </c>
      <c r="H6" s="14">
        <v>0</v>
      </c>
      <c r="I6" s="14">
        <f t="shared" si="1"/>
        <v>0</v>
      </c>
      <c r="J6" s="14">
        <f t="shared" si="2"/>
        <v>680</v>
      </c>
      <c r="K6" s="14" t="s">
        <v>163</v>
      </c>
      <c r="L6" s="14" t="s">
        <v>164</v>
      </c>
      <c r="M6" s="50" t="s">
        <v>165</v>
      </c>
      <c r="N6" s="14" t="s">
        <v>35</v>
      </c>
      <c r="O6" s="22"/>
    </row>
    <row r="7" ht="34" customHeight="true" spans="1:15">
      <c r="A7" s="18">
        <v>4</v>
      </c>
      <c r="B7" s="25" t="s">
        <v>166</v>
      </c>
      <c r="C7" s="14" t="s">
        <v>31</v>
      </c>
      <c r="D7" s="14" t="s">
        <v>157</v>
      </c>
      <c r="E7" s="14" t="s">
        <v>158</v>
      </c>
      <c r="F7" s="14">
        <v>500</v>
      </c>
      <c r="G7" s="14">
        <f t="shared" si="0"/>
        <v>200</v>
      </c>
      <c r="H7" s="14">
        <v>0</v>
      </c>
      <c r="I7" s="14">
        <f t="shared" si="1"/>
        <v>0</v>
      </c>
      <c r="J7" s="14">
        <f t="shared" si="2"/>
        <v>200</v>
      </c>
      <c r="K7" s="14" t="s">
        <v>166</v>
      </c>
      <c r="L7" s="14" t="s">
        <v>33</v>
      </c>
      <c r="M7" s="50" t="s">
        <v>167</v>
      </c>
      <c r="N7" s="14" t="s">
        <v>35</v>
      </c>
      <c r="O7" s="22"/>
    </row>
    <row r="8" ht="34" customHeight="true" spans="1:15">
      <c r="A8" s="18">
        <v>5</v>
      </c>
      <c r="B8" s="25" t="s">
        <v>168</v>
      </c>
      <c r="C8" s="14" t="s">
        <v>31</v>
      </c>
      <c r="D8" s="14" t="s">
        <v>157</v>
      </c>
      <c r="E8" s="14" t="s">
        <v>158</v>
      </c>
      <c r="F8" s="14">
        <v>700</v>
      </c>
      <c r="G8" s="14">
        <f t="shared" si="0"/>
        <v>280</v>
      </c>
      <c r="H8" s="14">
        <v>0</v>
      </c>
      <c r="I8" s="14">
        <f t="shared" si="1"/>
        <v>0</v>
      </c>
      <c r="J8" s="14">
        <f t="shared" si="2"/>
        <v>280</v>
      </c>
      <c r="K8" s="14" t="s">
        <v>168</v>
      </c>
      <c r="L8" s="14" t="s">
        <v>33</v>
      </c>
      <c r="M8" s="50" t="s">
        <v>169</v>
      </c>
      <c r="N8" s="14" t="s">
        <v>35</v>
      </c>
      <c r="O8" s="22"/>
    </row>
    <row r="9" ht="34" customHeight="true" spans="1:15">
      <c r="A9" s="18">
        <v>6</v>
      </c>
      <c r="B9" s="25" t="s">
        <v>170</v>
      </c>
      <c r="C9" s="14" t="s">
        <v>31</v>
      </c>
      <c r="D9" s="14" t="s">
        <v>157</v>
      </c>
      <c r="E9" s="14" t="s">
        <v>158</v>
      </c>
      <c r="F9" s="14">
        <v>300</v>
      </c>
      <c r="G9" s="14">
        <f t="shared" si="0"/>
        <v>120</v>
      </c>
      <c r="H9" s="14">
        <v>0</v>
      </c>
      <c r="I9" s="14">
        <f t="shared" si="1"/>
        <v>0</v>
      </c>
      <c r="J9" s="14">
        <f t="shared" si="2"/>
        <v>120</v>
      </c>
      <c r="K9" s="14" t="s">
        <v>170</v>
      </c>
      <c r="L9" s="14" t="s">
        <v>33</v>
      </c>
      <c r="M9" s="50" t="s">
        <v>171</v>
      </c>
      <c r="N9" s="14" t="s">
        <v>35</v>
      </c>
      <c r="O9" s="22"/>
    </row>
    <row r="10" ht="34" customHeight="true" spans="1:15">
      <c r="A10" s="18">
        <v>7</v>
      </c>
      <c r="B10" s="25" t="s">
        <v>172</v>
      </c>
      <c r="C10" s="14" t="s">
        <v>31</v>
      </c>
      <c r="D10" s="14" t="s">
        <v>157</v>
      </c>
      <c r="E10" s="14" t="s">
        <v>158</v>
      </c>
      <c r="F10" s="14">
        <v>500</v>
      </c>
      <c r="G10" s="14">
        <f t="shared" si="0"/>
        <v>200</v>
      </c>
      <c r="H10" s="14">
        <v>0</v>
      </c>
      <c r="I10" s="14">
        <f t="shared" si="1"/>
        <v>0</v>
      </c>
      <c r="J10" s="14">
        <f t="shared" si="2"/>
        <v>200</v>
      </c>
      <c r="K10" s="14" t="s">
        <v>172</v>
      </c>
      <c r="L10" s="14" t="s">
        <v>33</v>
      </c>
      <c r="M10" s="50" t="s">
        <v>173</v>
      </c>
      <c r="N10" s="14" t="s">
        <v>35</v>
      </c>
      <c r="O10" s="22"/>
    </row>
    <row r="11" ht="34" customHeight="true" spans="1:15">
      <c r="A11" s="18">
        <v>8</v>
      </c>
      <c r="B11" s="25" t="s">
        <v>174</v>
      </c>
      <c r="C11" s="14" t="s">
        <v>31</v>
      </c>
      <c r="D11" s="14" t="s">
        <v>157</v>
      </c>
      <c r="E11" s="14" t="s">
        <v>158</v>
      </c>
      <c r="F11" s="14">
        <v>400</v>
      </c>
      <c r="G11" s="14">
        <f t="shared" si="0"/>
        <v>160</v>
      </c>
      <c r="H11" s="14">
        <v>0</v>
      </c>
      <c r="I11" s="14">
        <f t="shared" si="1"/>
        <v>0</v>
      </c>
      <c r="J11" s="14">
        <f t="shared" si="2"/>
        <v>160</v>
      </c>
      <c r="K11" s="14" t="s">
        <v>174</v>
      </c>
      <c r="L11" s="14" t="s">
        <v>33</v>
      </c>
      <c r="M11" s="50" t="s">
        <v>175</v>
      </c>
      <c r="N11" s="14" t="s">
        <v>35</v>
      </c>
      <c r="O11" s="22"/>
    </row>
    <row r="12" ht="33" customHeight="true" spans="1:15">
      <c r="A12" s="18">
        <v>9</v>
      </c>
      <c r="B12" s="14" t="s">
        <v>176</v>
      </c>
      <c r="C12" s="14" t="s">
        <v>106</v>
      </c>
      <c r="D12" s="14" t="s">
        <v>177</v>
      </c>
      <c r="E12" s="14" t="s">
        <v>158</v>
      </c>
      <c r="F12" s="14">
        <v>0</v>
      </c>
      <c r="G12" s="14">
        <f t="shared" si="0"/>
        <v>0</v>
      </c>
      <c r="H12" s="14">
        <v>500</v>
      </c>
      <c r="I12" s="14">
        <f t="shared" si="1"/>
        <v>200</v>
      </c>
      <c r="J12" s="14">
        <f t="shared" si="2"/>
        <v>200</v>
      </c>
      <c r="K12" s="27" t="s">
        <v>179</v>
      </c>
      <c r="L12" s="28" t="s">
        <v>109</v>
      </c>
      <c r="M12" s="51" t="s">
        <v>180</v>
      </c>
      <c r="N12" s="14" t="s">
        <v>111</v>
      </c>
      <c r="O12" s="22"/>
    </row>
    <row r="13" ht="33" customHeight="true" spans="1:15">
      <c r="A13" s="18">
        <v>10</v>
      </c>
      <c r="B13" s="14" t="s">
        <v>181</v>
      </c>
      <c r="C13" s="14" t="s">
        <v>106</v>
      </c>
      <c r="D13" s="14" t="s">
        <v>177</v>
      </c>
      <c r="E13" s="14" t="s">
        <v>158</v>
      </c>
      <c r="F13" s="14">
        <v>0</v>
      </c>
      <c r="G13" s="14">
        <f t="shared" si="0"/>
        <v>0</v>
      </c>
      <c r="H13" s="14">
        <v>1000</v>
      </c>
      <c r="I13" s="14">
        <f t="shared" si="1"/>
        <v>400</v>
      </c>
      <c r="J13" s="14">
        <f t="shared" si="2"/>
        <v>400</v>
      </c>
      <c r="K13" s="29" t="s">
        <v>182</v>
      </c>
      <c r="L13" s="28" t="s">
        <v>109</v>
      </c>
      <c r="M13" s="51" t="s">
        <v>110</v>
      </c>
      <c r="N13" s="14" t="s">
        <v>111</v>
      </c>
      <c r="O13" s="22"/>
    </row>
    <row r="14" ht="33" customHeight="true" spans="1:15">
      <c r="A14" s="18">
        <v>11</v>
      </c>
      <c r="B14" s="14" t="s">
        <v>183</v>
      </c>
      <c r="C14" s="14" t="s">
        <v>106</v>
      </c>
      <c r="D14" s="14" t="s">
        <v>177</v>
      </c>
      <c r="E14" s="14" t="s">
        <v>158</v>
      </c>
      <c r="F14" s="14">
        <v>0</v>
      </c>
      <c r="G14" s="14">
        <f t="shared" si="0"/>
        <v>0</v>
      </c>
      <c r="H14" s="14">
        <v>1000</v>
      </c>
      <c r="I14" s="14">
        <f t="shared" si="1"/>
        <v>400</v>
      </c>
      <c r="J14" s="14">
        <f t="shared" si="2"/>
        <v>400</v>
      </c>
      <c r="K14" s="14" t="s">
        <v>184</v>
      </c>
      <c r="L14" s="28" t="s">
        <v>109</v>
      </c>
      <c r="M14" s="52" t="s">
        <v>185</v>
      </c>
      <c r="N14" s="14" t="s">
        <v>111</v>
      </c>
      <c r="O14" s="22"/>
    </row>
    <row r="15" ht="33" customHeight="true" spans="1:15">
      <c r="A15" s="18">
        <v>12</v>
      </c>
      <c r="B15" s="14" t="s">
        <v>186</v>
      </c>
      <c r="C15" s="14" t="s">
        <v>106</v>
      </c>
      <c r="D15" s="14" t="s">
        <v>177</v>
      </c>
      <c r="E15" s="14" t="s">
        <v>158</v>
      </c>
      <c r="F15" s="14">
        <v>0</v>
      </c>
      <c r="G15" s="14">
        <f t="shared" si="0"/>
        <v>0</v>
      </c>
      <c r="H15" s="14">
        <v>300</v>
      </c>
      <c r="I15" s="14">
        <f t="shared" si="1"/>
        <v>120</v>
      </c>
      <c r="J15" s="14">
        <f t="shared" si="2"/>
        <v>120</v>
      </c>
      <c r="K15" s="14" t="s">
        <v>187</v>
      </c>
      <c r="L15" s="28" t="s">
        <v>109</v>
      </c>
      <c r="M15" s="51" t="s">
        <v>110</v>
      </c>
      <c r="N15" s="14" t="s">
        <v>111</v>
      </c>
      <c r="O15" s="22"/>
    </row>
    <row r="16" ht="33" customHeight="true" spans="1:15">
      <c r="A16" s="18">
        <v>13</v>
      </c>
      <c r="B16" s="14" t="s">
        <v>188</v>
      </c>
      <c r="C16" s="14" t="s">
        <v>106</v>
      </c>
      <c r="D16" s="14" t="s">
        <v>177</v>
      </c>
      <c r="E16" s="14" t="s">
        <v>158</v>
      </c>
      <c r="F16" s="14">
        <v>0</v>
      </c>
      <c r="G16" s="14">
        <f t="shared" si="0"/>
        <v>0</v>
      </c>
      <c r="H16" s="14">
        <v>500</v>
      </c>
      <c r="I16" s="14">
        <f t="shared" si="1"/>
        <v>200</v>
      </c>
      <c r="J16" s="14">
        <f t="shared" si="2"/>
        <v>200</v>
      </c>
      <c r="K16" s="14" t="s">
        <v>189</v>
      </c>
      <c r="L16" s="28" t="s">
        <v>109</v>
      </c>
      <c r="M16" s="51" t="s">
        <v>190</v>
      </c>
      <c r="N16" s="14" t="s">
        <v>111</v>
      </c>
      <c r="O16" s="22"/>
    </row>
    <row r="17" ht="33" customHeight="true" spans="1:15">
      <c r="A17" s="18">
        <v>14</v>
      </c>
      <c r="B17" s="14" t="s">
        <v>191</v>
      </c>
      <c r="C17" s="14" t="s">
        <v>106</v>
      </c>
      <c r="D17" s="14" t="s">
        <v>177</v>
      </c>
      <c r="E17" s="14" t="s">
        <v>158</v>
      </c>
      <c r="F17" s="14">
        <v>0</v>
      </c>
      <c r="G17" s="14">
        <f t="shared" si="0"/>
        <v>0</v>
      </c>
      <c r="H17" s="14">
        <v>800</v>
      </c>
      <c r="I17" s="14">
        <f t="shared" si="1"/>
        <v>320</v>
      </c>
      <c r="J17" s="14">
        <f t="shared" si="2"/>
        <v>320</v>
      </c>
      <c r="K17" s="14" t="s">
        <v>192</v>
      </c>
      <c r="L17" s="28" t="s">
        <v>109</v>
      </c>
      <c r="M17" s="52" t="s">
        <v>193</v>
      </c>
      <c r="N17" s="14" t="s">
        <v>111</v>
      </c>
      <c r="O17" s="22"/>
    </row>
    <row r="18" ht="33" customHeight="true" spans="1:15">
      <c r="A18" s="18">
        <v>15</v>
      </c>
      <c r="B18" s="14" t="s">
        <v>194</v>
      </c>
      <c r="C18" s="14" t="s">
        <v>106</v>
      </c>
      <c r="D18" s="14" t="s">
        <v>177</v>
      </c>
      <c r="E18" s="14" t="s">
        <v>158</v>
      </c>
      <c r="F18" s="14">
        <v>0</v>
      </c>
      <c r="G18" s="14">
        <f t="shared" si="0"/>
        <v>0</v>
      </c>
      <c r="H18" s="14">
        <v>400</v>
      </c>
      <c r="I18" s="14">
        <f t="shared" si="1"/>
        <v>160</v>
      </c>
      <c r="J18" s="14">
        <f t="shared" si="2"/>
        <v>160</v>
      </c>
      <c r="K18" s="14" t="s">
        <v>195</v>
      </c>
      <c r="L18" s="28" t="s">
        <v>109</v>
      </c>
      <c r="M18" s="51" t="s">
        <v>196</v>
      </c>
      <c r="N18" s="14" t="s">
        <v>111</v>
      </c>
      <c r="O18" s="22"/>
    </row>
    <row r="19" ht="33" customHeight="true" spans="1:15">
      <c r="A19" s="18">
        <v>16</v>
      </c>
      <c r="B19" s="14" t="s">
        <v>197</v>
      </c>
      <c r="C19" s="14" t="s">
        <v>106</v>
      </c>
      <c r="D19" s="14" t="s">
        <v>177</v>
      </c>
      <c r="E19" s="14" t="s">
        <v>158</v>
      </c>
      <c r="F19" s="14">
        <v>0</v>
      </c>
      <c r="G19" s="14">
        <f t="shared" si="0"/>
        <v>0</v>
      </c>
      <c r="H19" s="14">
        <v>500</v>
      </c>
      <c r="I19" s="14">
        <f t="shared" si="1"/>
        <v>200</v>
      </c>
      <c r="J19" s="14">
        <f t="shared" si="2"/>
        <v>200</v>
      </c>
      <c r="K19" s="14" t="s">
        <v>198</v>
      </c>
      <c r="L19" s="28" t="s">
        <v>109</v>
      </c>
      <c r="M19" s="50" t="s">
        <v>199</v>
      </c>
      <c r="N19" s="14" t="s">
        <v>111</v>
      </c>
      <c r="O19" s="22"/>
    </row>
    <row r="20" ht="33" customHeight="true" spans="1:15">
      <c r="A20" s="18">
        <v>17</v>
      </c>
      <c r="B20" s="14" t="s">
        <v>200</v>
      </c>
      <c r="C20" s="14" t="s">
        <v>106</v>
      </c>
      <c r="D20" s="14" t="s">
        <v>177</v>
      </c>
      <c r="E20" s="14" t="s">
        <v>158</v>
      </c>
      <c r="F20" s="14">
        <v>0</v>
      </c>
      <c r="G20" s="14">
        <f t="shared" si="0"/>
        <v>0</v>
      </c>
      <c r="H20" s="14">
        <v>500</v>
      </c>
      <c r="I20" s="14">
        <f t="shared" si="1"/>
        <v>200</v>
      </c>
      <c r="J20" s="14">
        <f t="shared" si="2"/>
        <v>200</v>
      </c>
      <c r="K20" s="14" t="s">
        <v>201</v>
      </c>
      <c r="L20" s="28" t="s">
        <v>109</v>
      </c>
      <c r="M20" s="50" t="s">
        <v>185</v>
      </c>
      <c r="N20" s="14" t="s">
        <v>111</v>
      </c>
      <c r="O20" s="22"/>
    </row>
    <row r="21" ht="33" customHeight="true" spans="1:15">
      <c r="A21" s="18">
        <v>18</v>
      </c>
      <c r="B21" s="14" t="s">
        <v>202</v>
      </c>
      <c r="C21" s="14" t="s">
        <v>106</v>
      </c>
      <c r="D21" s="14" t="s">
        <v>177</v>
      </c>
      <c r="E21" s="14" t="s">
        <v>158</v>
      </c>
      <c r="F21" s="14">
        <v>0</v>
      </c>
      <c r="G21" s="14">
        <f t="shared" si="0"/>
        <v>0</v>
      </c>
      <c r="H21" s="14">
        <v>400</v>
      </c>
      <c r="I21" s="14">
        <f t="shared" si="1"/>
        <v>160</v>
      </c>
      <c r="J21" s="14">
        <f t="shared" si="2"/>
        <v>160</v>
      </c>
      <c r="K21" s="14" t="s">
        <v>203</v>
      </c>
      <c r="L21" s="28" t="s">
        <v>109</v>
      </c>
      <c r="M21" s="51" t="s">
        <v>190</v>
      </c>
      <c r="N21" s="14" t="s">
        <v>111</v>
      </c>
      <c r="O21" s="22"/>
    </row>
    <row r="22" ht="33" customHeight="true" spans="1:15">
      <c r="A22" s="18">
        <v>19</v>
      </c>
      <c r="B22" s="14" t="s">
        <v>204</v>
      </c>
      <c r="C22" s="14" t="s">
        <v>106</v>
      </c>
      <c r="D22" s="14" t="s">
        <v>177</v>
      </c>
      <c r="E22" s="14" t="s">
        <v>158</v>
      </c>
      <c r="F22" s="14">
        <v>0</v>
      </c>
      <c r="G22" s="14">
        <f t="shared" si="0"/>
        <v>0</v>
      </c>
      <c r="H22" s="14">
        <v>400</v>
      </c>
      <c r="I22" s="14">
        <f t="shared" si="1"/>
        <v>160</v>
      </c>
      <c r="J22" s="14">
        <f t="shared" si="2"/>
        <v>160</v>
      </c>
      <c r="K22" s="14" t="s">
        <v>205</v>
      </c>
      <c r="L22" s="28" t="s">
        <v>109</v>
      </c>
      <c r="M22" s="50" t="s">
        <v>110</v>
      </c>
      <c r="N22" s="14" t="s">
        <v>111</v>
      </c>
      <c r="O22" s="22"/>
    </row>
    <row r="23" ht="33" customHeight="true" spans="1:15">
      <c r="A23" s="18">
        <v>20</v>
      </c>
      <c r="B23" s="14" t="s">
        <v>206</v>
      </c>
      <c r="C23" s="14" t="s">
        <v>106</v>
      </c>
      <c r="D23" s="14" t="s">
        <v>177</v>
      </c>
      <c r="E23" s="14" t="s">
        <v>158</v>
      </c>
      <c r="F23" s="14">
        <v>0</v>
      </c>
      <c r="G23" s="14">
        <f t="shared" si="0"/>
        <v>0</v>
      </c>
      <c r="H23" s="14">
        <v>600</v>
      </c>
      <c r="I23" s="14">
        <f t="shared" si="1"/>
        <v>240</v>
      </c>
      <c r="J23" s="14">
        <f t="shared" si="2"/>
        <v>240</v>
      </c>
      <c r="K23" s="14" t="s">
        <v>207</v>
      </c>
      <c r="L23" s="28" t="s">
        <v>109</v>
      </c>
      <c r="M23" s="51" t="s">
        <v>208</v>
      </c>
      <c r="N23" s="14" t="s">
        <v>111</v>
      </c>
      <c r="O23" s="22"/>
    </row>
    <row r="24" ht="33" customHeight="true" spans="1:15">
      <c r="A24" s="18">
        <v>21</v>
      </c>
      <c r="B24" s="14" t="s">
        <v>209</v>
      </c>
      <c r="C24" s="14" t="s">
        <v>106</v>
      </c>
      <c r="D24" s="14" t="s">
        <v>177</v>
      </c>
      <c r="E24" s="14" t="s">
        <v>158</v>
      </c>
      <c r="F24" s="14">
        <v>0</v>
      </c>
      <c r="G24" s="14">
        <f t="shared" si="0"/>
        <v>0</v>
      </c>
      <c r="H24" s="14">
        <v>300</v>
      </c>
      <c r="I24" s="14">
        <f t="shared" si="1"/>
        <v>120</v>
      </c>
      <c r="J24" s="14">
        <f t="shared" si="2"/>
        <v>120</v>
      </c>
      <c r="K24" s="14" t="s">
        <v>210</v>
      </c>
      <c r="L24" s="28" t="s">
        <v>109</v>
      </c>
      <c r="M24" s="51" t="s">
        <v>185</v>
      </c>
      <c r="N24" s="14" t="s">
        <v>111</v>
      </c>
      <c r="O24" s="22"/>
    </row>
    <row r="25" ht="33" customHeight="true" spans="1:15">
      <c r="A25" s="18">
        <v>22</v>
      </c>
      <c r="B25" s="14" t="s">
        <v>211</v>
      </c>
      <c r="C25" s="14" t="s">
        <v>106</v>
      </c>
      <c r="D25" s="14" t="s">
        <v>177</v>
      </c>
      <c r="E25" s="14" t="s">
        <v>158</v>
      </c>
      <c r="F25" s="14">
        <v>0</v>
      </c>
      <c r="G25" s="14">
        <f t="shared" si="0"/>
        <v>0</v>
      </c>
      <c r="H25" s="14">
        <v>500</v>
      </c>
      <c r="I25" s="14">
        <f t="shared" si="1"/>
        <v>200</v>
      </c>
      <c r="J25" s="14">
        <f t="shared" si="2"/>
        <v>200</v>
      </c>
      <c r="K25" s="14" t="s">
        <v>212</v>
      </c>
      <c r="L25" s="28" t="s">
        <v>109</v>
      </c>
      <c r="M25" s="51" t="s">
        <v>213</v>
      </c>
      <c r="N25" s="14" t="s">
        <v>111</v>
      </c>
      <c r="O25" s="22"/>
    </row>
    <row r="26" ht="33" customHeight="true" spans="1:15">
      <c r="A26" s="18">
        <v>23</v>
      </c>
      <c r="B26" s="26" t="s">
        <v>214</v>
      </c>
      <c r="C26" s="14" t="s">
        <v>106</v>
      </c>
      <c r="D26" s="14" t="s">
        <v>177</v>
      </c>
      <c r="E26" s="14" t="s">
        <v>158</v>
      </c>
      <c r="F26" s="14">
        <v>0</v>
      </c>
      <c r="G26" s="14">
        <f t="shared" si="0"/>
        <v>0</v>
      </c>
      <c r="H26" s="14">
        <v>300</v>
      </c>
      <c r="I26" s="14">
        <f t="shared" si="1"/>
        <v>120</v>
      </c>
      <c r="J26" s="14">
        <f t="shared" si="2"/>
        <v>120</v>
      </c>
      <c r="K26" s="14" t="s">
        <v>215</v>
      </c>
      <c r="L26" s="28" t="s">
        <v>109</v>
      </c>
      <c r="M26" s="51" t="s">
        <v>120</v>
      </c>
      <c r="N26" s="14" t="s">
        <v>111</v>
      </c>
      <c r="O26" s="22"/>
    </row>
    <row r="27" ht="33" customHeight="true" spans="1:15">
      <c r="A27" s="18">
        <v>24</v>
      </c>
      <c r="B27" s="26" t="s">
        <v>235</v>
      </c>
      <c r="C27" s="14" t="s">
        <v>106</v>
      </c>
      <c r="D27" s="14" t="s">
        <v>177</v>
      </c>
      <c r="E27" s="14" t="s">
        <v>158</v>
      </c>
      <c r="F27" s="14">
        <v>0</v>
      </c>
      <c r="G27" s="14">
        <f t="shared" si="0"/>
        <v>0</v>
      </c>
      <c r="H27" s="14">
        <v>100</v>
      </c>
      <c r="I27" s="14">
        <f t="shared" si="1"/>
        <v>40</v>
      </c>
      <c r="J27" s="14">
        <f t="shared" si="2"/>
        <v>40</v>
      </c>
      <c r="K27" s="14" t="s">
        <v>217</v>
      </c>
      <c r="L27" s="28" t="s">
        <v>109</v>
      </c>
      <c r="M27" s="51" t="s">
        <v>218</v>
      </c>
      <c r="N27" s="14" t="s">
        <v>111</v>
      </c>
      <c r="O27" s="22"/>
    </row>
    <row r="28" ht="33" customHeight="true" spans="1:15">
      <c r="A28" s="19" t="s">
        <v>232</v>
      </c>
      <c r="B28" s="20"/>
      <c r="C28" s="20"/>
      <c r="D28" s="20"/>
      <c r="E28" s="21"/>
      <c r="F28" s="14">
        <f>SUM(F4:F27)</f>
        <v>5100</v>
      </c>
      <c r="G28" s="14">
        <f>SUM(G4:G27)</f>
        <v>2040</v>
      </c>
      <c r="H28" s="14">
        <f>SUM(H4:H27)</f>
        <v>8100</v>
      </c>
      <c r="I28" s="14">
        <f>SUM(I4:I27)</f>
        <v>3240</v>
      </c>
      <c r="J28" s="14">
        <f t="shared" si="2"/>
        <v>5280</v>
      </c>
      <c r="K28" s="14"/>
      <c r="L28" s="28"/>
      <c r="M28" s="28"/>
      <c r="N28" s="14"/>
      <c r="O28" s="22"/>
    </row>
  </sheetData>
  <mergeCells count="3">
    <mergeCell ref="A1:O1"/>
    <mergeCell ref="A2:O2"/>
    <mergeCell ref="A28:E28"/>
  </mergeCells>
  <pageMargins left="0.357638888888889" right="0.160416666666667" top="1" bottom="0.802777777777778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M9" sqref="M9"/>
    </sheetView>
  </sheetViews>
  <sheetFormatPr defaultColWidth="9" defaultRowHeight="14.25"/>
  <cols>
    <col min="1" max="1" width="5.09166666666667" customWidth="true"/>
    <col min="2" max="2" width="11.9083333333333" style="17" customWidth="true"/>
    <col min="3" max="3" width="7" customWidth="true"/>
    <col min="4" max="4" width="6" customWidth="true"/>
    <col min="5" max="5" width="8.36666666666667" customWidth="true"/>
    <col min="7" max="7" width="7.90833333333333" customWidth="true"/>
    <col min="9" max="9" width="8.54166666666667" customWidth="true"/>
    <col min="10" max="10" width="8.725" customWidth="true"/>
    <col min="11" max="11" width="11.8166666666667" customWidth="true"/>
    <col min="12" max="12" width="14.9083333333333" customWidth="true"/>
    <col min="13" max="13" width="20.1833333333333" customWidth="true"/>
    <col min="14" max="14" width="7.725" customWidth="true"/>
    <col min="15" max="15" width="7.90833333333333" style="17" customWidth="true"/>
  </cols>
  <sheetData>
    <row r="1" ht="28" customHeight="true" spans="1:15">
      <c r="A1" s="1" t="s">
        <v>226</v>
      </c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1"/>
      <c r="O1" s="1"/>
    </row>
    <row r="2" ht="26" customHeight="true" spans="1:15">
      <c r="A2" s="3" t="s">
        <v>233</v>
      </c>
      <c r="B2" s="4"/>
      <c r="C2" s="3"/>
      <c r="D2" s="3"/>
      <c r="E2" s="3"/>
      <c r="F2" s="3"/>
      <c r="G2" s="3"/>
      <c r="H2" s="3"/>
      <c r="I2" s="3"/>
      <c r="J2" s="3"/>
      <c r="K2" s="9"/>
      <c r="L2" s="9"/>
      <c r="M2" s="9"/>
      <c r="N2" s="3"/>
      <c r="O2" s="12"/>
    </row>
    <row r="3" ht="41" customHeight="true" spans="1:1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4" t="s">
        <v>6</v>
      </c>
      <c r="G3" s="14" t="s">
        <v>16</v>
      </c>
      <c r="H3" s="14" t="s">
        <v>7</v>
      </c>
      <c r="I3" s="14" t="s">
        <v>17</v>
      </c>
      <c r="J3" s="14" t="s">
        <v>18</v>
      </c>
      <c r="K3" s="14" t="s">
        <v>10</v>
      </c>
      <c r="L3" s="14" t="s">
        <v>11</v>
      </c>
      <c r="M3" s="18" t="s">
        <v>12</v>
      </c>
      <c r="N3" s="14" t="s">
        <v>13</v>
      </c>
      <c r="O3" s="18" t="s">
        <v>14</v>
      </c>
    </row>
    <row r="4" ht="46" customHeight="true" spans="1:15">
      <c r="A4" s="18">
        <v>1</v>
      </c>
      <c r="B4" s="14" t="s">
        <v>19</v>
      </c>
      <c r="C4" s="14" t="s">
        <v>20</v>
      </c>
      <c r="D4" s="14" t="s">
        <v>21</v>
      </c>
      <c r="E4" s="14" t="s">
        <v>22</v>
      </c>
      <c r="F4" s="14">
        <v>126901</v>
      </c>
      <c r="G4" s="14">
        <f>F4*0.22</f>
        <v>27918.22</v>
      </c>
      <c r="H4" s="14">
        <v>243702</v>
      </c>
      <c r="I4" s="14">
        <f>H4*0.22</f>
        <v>53614.44</v>
      </c>
      <c r="J4" s="14">
        <f>I4+G4</f>
        <v>81532.66</v>
      </c>
      <c r="K4" s="14" t="s">
        <v>19</v>
      </c>
      <c r="L4" s="14" t="s">
        <v>23</v>
      </c>
      <c r="M4" s="53" t="s">
        <v>180</v>
      </c>
      <c r="N4" s="14" t="s">
        <v>25</v>
      </c>
      <c r="O4" s="14"/>
    </row>
    <row r="5" ht="50" customHeight="true" spans="1:15">
      <c r="A5" s="18">
        <v>2</v>
      </c>
      <c r="B5" s="14" t="s">
        <v>26</v>
      </c>
      <c r="C5" s="14" t="s">
        <v>20</v>
      </c>
      <c r="D5" s="14" t="s">
        <v>21</v>
      </c>
      <c r="E5" s="14" t="s">
        <v>22</v>
      </c>
      <c r="F5" s="14">
        <v>0</v>
      </c>
      <c r="G5" s="14">
        <f t="shared" ref="G5:G10" si="0">F5*0.22</f>
        <v>0</v>
      </c>
      <c r="H5" s="14">
        <v>26000</v>
      </c>
      <c r="I5" s="14">
        <f t="shared" ref="I5:I10" si="1">H5*0.22</f>
        <v>5720</v>
      </c>
      <c r="J5" s="14">
        <f t="shared" ref="J5:J10" si="2">I5+G5</f>
        <v>5720</v>
      </c>
      <c r="K5" s="14" t="s">
        <v>27</v>
      </c>
      <c r="L5" s="14" t="s">
        <v>28</v>
      </c>
      <c r="M5" s="50" t="s">
        <v>236</v>
      </c>
      <c r="N5" s="14" t="s">
        <v>25</v>
      </c>
      <c r="O5" s="14"/>
    </row>
    <row r="6" ht="46" customHeight="true" spans="1:15">
      <c r="A6" s="18">
        <v>3</v>
      </c>
      <c r="B6" s="14" t="s">
        <v>30</v>
      </c>
      <c r="C6" s="14" t="s">
        <v>31</v>
      </c>
      <c r="D6" s="14" t="s">
        <v>21</v>
      </c>
      <c r="E6" s="14" t="s">
        <v>32</v>
      </c>
      <c r="F6" s="14">
        <v>7250</v>
      </c>
      <c r="G6" s="14">
        <f t="shared" si="0"/>
        <v>1595</v>
      </c>
      <c r="H6" s="14">
        <v>0</v>
      </c>
      <c r="I6" s="14">
        <f t="shared" si="1"/>
        <v>0</v>
      </c>
      <c r="J6" s="14">
        <f t="shared" si="2"/>
        <v>1595</v>
      </c>
      <c r="K6" s="14" t="s">
        <v>30</v>
      </c>
      <c r="L6" s="14" t="s">
        <v>33</v>
      </c>
      <c r="M6" s="50" t="s">
        <v>237</v>
      </c>
      <c r="N6" s="14" t="s">
        <v>35</v>
      </c>
      <c r="O6" s="14"/>
    </row>
    <row r="7" ht="51" customHeight="true" spans="1:15">
      <c r="A7" s="18">
        <v>4</v>
      </c>
      <c r="B7" s="14" t="s">
        <v>36</v>
      </c>
      <c r="C7" s="14" t="s">
        <v>37</v>
      </c>
      <c r="D7" s="14" t="s">
        <v>21</v>
      </c>
      <c r="E7" s="14" t="s">
        <v>22</v>
      </c>
      <c r="F7" s="14">
        <v>145000</v>
      </c>
      <c r="G7" s="14">
        <f t="shared" si="0"/>
        <v>31900</v>
      </c>
      <c r="H7" s="14">
        <v>165000</v>
      </c>
      <c r="I7" s="14">
        <f t="shared" si="1"/>
        <v>36300</v>
      </c>
      <c r="J7" s="14">
        <f t="shared" si="2"/>
        <v>68200</v>
      </c>
      <c r="K7" s="14" t="s">
        <v>36</v>
      </c>
      <c r="L7" s="14" t="s">
        <v>39</v>
      </c>
      <c r="M7" s="50" t="s">
        <v>238</v>
      </c>
      <c r="N7" s="14" t="s">
        <v>230</v>
      </c>
      <c r="O7" s="14" t="s">
        <v>42</v>
      </c>
    </row>
    <row r="8" ht="46" customHeight="true" spans="1:15">
      <c r="A8" s="18">
        <v>5</v>
      </c>
      <c r="B8" s="14" t="s">
        <v>43</v>
      </c>
      <c r="C8" s="14" t="s">
        <v>44</v>
      </c>
      <c r="D8" s="14" t="s">
        <v>45</v>
      </c>
      <c r="E8" s="14" t="s">
        <v>32</v>
      </c>
      <c r="F8" s="14">
        <v>15500</v>
      </c>
      <c r="G8" s="14">
        <f t="shared" si="0"/>
        <v>3410</v>
      </c>
      <c r="H8" s="14">
        <v>3000</v>
      </c>
      <c r="I8" s="14">
        <f t="shared" si="1"/>
        <v>660</v>
      </c>
      <c r="J8" s="14">
        <f t="shared" si="2"/>
        <v>4070</v>
      </c>
      <c r="K8" s="14" t="s">
        <v>46</v>
      </c>
      <c r="L8" s="14" t="s">
        <v>47</v>
      </c>
      <c r="M8" s="50" t="s">
        <v>239</v>
      </c>
      <c r="N8" s="14" t="s">
        <v>49</v>
      </c>
      <c r="O8" s="14"/>
    </row>
    <row r="9" ht="46" customHeight="true" spans="1:15">
      <c r="A9" s="18">
        <v>6</v>
      </c>
      <c r="B9" s="14" t="s">
        <v>50</v>
      </c>
      <c r="C9" s="14" t="s">
        <v>51</v>
      </c>
      <c r="D9" s="14" t="s">
        <v>52</v>
      </c>
      <c r="E9" s="14" t="s">
        <v>32</v>
      </c>
      <c r="F9" s="14">
        <v>2500</v>
      </c>
      <c r="G9" s="14">
        <f t="shared" si="0"/>
        <v>550</v>
      </c>
      <c r="H9" s="14">
        <v>40000</v>
      </c>
      <c r="I9" s="14">
        <f t="shared" si="1"/>
        <v>8800</v>
      </c>
      <c r="J9" s="14">
        <f t="shared" si="2"/>
        <v>9350</v>
      </c>
      <c r="K9" s="14" t="s">
        <v>50</v>
      </c>
      <c r="L9" s="14" t="s">
        <v>53</v>
      </c>
      <c r="M9" s="50" t="s">
        <v>240</v>
      </c>
      <c r="N9" s="14"/>
      <c r="O9" s="14"/>
    </row>
    <row r="10" ht="34" customHeight="true" spans="1:15">
      <c r="A10" s="19" t="s">
        <v>232</v>
      </c>
      <c r="B10" s="20"/>
      <c r="C10" s="20"/>
      <c r="D10" s="20"/>
      <c r="E10" s="21"/>
      <c r="F10" s="22">
        <f>SUM(F4:F9)</f>
        <v>297151</v>
      </c>
      <c r="G10" s="14">
        <f t="shared" si="0"/>
        <v>65373.22</v>
      </c>
      <c r="H10" s="22">
        <f>SUM(H4:H9)</f>
        <v>477702</v>
      </c>
      <c r="I10" s="14">
        <f t="shared" si="1"/>
        <v>105094.44</v>
      </c>
      <c r="J10" s="14">
        <f t="shared" si="2"/>
        <v>170467.66</v>
      </c>
      <c r="K10" s="22"/>
      <c r="L10" s="22"/>
      <c r="M10" s="22"/>
      <c r="N10" s="22"/>
      <c r="O10" s="18"/>
    </row>
  </sheetData>
  <mergeCells count="3">
    <mergeCell ref="A1:O1"/>
    <mergeCell ref="A2:O2"/>
    <mergeCell ref="A10:E10"/>
  </mergeCells>
  <pageMargins left="0.357638888888889" right="0.160416666666667" top="1" bottom="0.802777777777778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M13" sqref="M13"/>
    </sheetView>
  </sheetViews>
  <sheetFormatPr defaultColWidth="9" defaultRowHeight="14.25"/>
  <cols>
    <col min="1" max="1" width="5.45833333333333" customWidth="true"/>
    <col min="2" max="2" width="13.0916666666667" customWidth="true"/>
    <col min="3" max="3" width="7.81666666666667" customWidth="true"/>
    <col min="4" max="4" width="6.45833333333333" customWidth="true"/>
    <col min="5" max="5" width="8.36666666666667" customWidth="true"/>
    <col min="7" max="7" width="8.275" customWidth="true"/>
    <col min="9" max="9" width="8.09166666666667" customWidth="true"/>
    <col min="10" max="10" width="8.275" customWidth="true"/>
    <col min="11" max="11" width="11.4583333333333" customWidth="true"/>
    <col min="12" max="12" width="16.5416666666667" customWidth="true"/>
    <col min="13" max="13" width="16.0916666666667" customWidth="true"/>
    <col min="14" max="14" width="8.81666666666667" customWidth="true"/>
    <col min="15" max="15" width="6" customWidth="true"/>
  </cols>
  <sheetData>
    <row r="1" ht="29" customHeight="true" spans="1:15">
      <c r="A1" s="1" t="s">
        <v>226</v>
      </c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1"/>
      <c r="O1" s="1"/>
    </row>
    <row r="2" ht="28" customHeight="true" spans="1:15">
      <c r="A2" s="3" t="s">
        <v>233</v>
      </c>
      <c r="B2" s="4"/>
      <c r="C2" s="3"/>
      <c r="D2" s="3"/>
      <c r="E2" s="3"/>
      <c r="F2" s="3"/>
      <c r="G2" s="3"/>
      <c r="H2" s="3"/>
      <c r="I2" s="3"/>
      <c r="J2" s="3"/>
      <c r="K2" s="9"/>
      <c r="L2" s="9"/>
      <c r="M2" s="9"/>
      <c r="N2" s="3"/>
      <c r="O2" s="12"/>
    </row>
    <row r="3" ht="41" customHeight="true" spans="1:15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8" t="s">
        <v>6</v>
      </c>
      <c r="G3" s="8" t="s">
        <v>16</v>
      </c>
      <c r="H3" s="8" t="s">
        <v>7</v>
      </c>
      <c r="I3" s="8" t="s">
        <v>17</v>
      </c>
      <c r="J3" s="8" t="s">
        <v>18</v>
      </c>
      <c r="K3" s="10" t="s">
        <v>10</v>
      </c>
      <c r="L3" s="8" t="s">
        <v>11</v>
      </c>
      <c r="M3" s="5" t="s">
        <v>12</v>
      </c>
      <c r="N3" s="8" t="s">
        <v>13</v>
      </c>
      <c r="O3" s="13" t="s">
        <v>14</v>
      </c>
    </row>
    <row r="4" ht="40" customHeight="true" spans="1:15">
      <c r="A4" s="5">
        <v>1</v>
      </c>
      <c r="B4" s="7" t="s">
        <v>112</v>
      </c>
      <c r="C4" s="8" t="s">
        <v>44</v>
      </c>
      <c r="D4" s="8" t="s">
        <v>113</v>
      </c>
      <c r="E4" s="8" t="s">
        <v>22</v>
      </c>
      <c r="F4" s="8">
        <v>3500</v>
      </c>
      <c r="G4" s="8">
        <f>F4*0.11</f>
        <v>385</v>
      </c>
      <c r="H4" s="8">
        <v>7200</v>
      </c>
      <c r="I4" s="8">
        <f>H4*0.11</f>
        <v>792</v>
      </c>
      <c r="J4" s="8">
        <f>I4+G4</f>
        <v>1177</v>
      </c>
      <c r="K4" s="8" t="s">
        <v>114</v>
      </c>
      <c r="L4" s="8" t="s">
        <v>115</v>
      </c>
      <c r="M4" s="50" t="s">
        <v>116</v>
      </c>
      <c r="N4" s="8" t="s">
        <v>49</v>
      </c>
      <c r="O4" s="15"/>
    </row>
    <row r="5" ht="40" customHeight="true" spans="1:15">
      <c r="A5" s="5">
        <v>2</v>
      </c>
      <c r="B5" s="7" t="s">
        <v>117</v>
      </c>
      <c r="C5" s="8" t="s">
        <v>44</v>
      </c>
      <c r="D5" s="8" t="s">
        <v>113</v>
      </c>
      <c r="E5" s="8" t="s">
        <v>22</v>
      </c>
      <c r="F5" s="8">
        <v>10200</v>
      </c>
      <c r="G5" s="8">
        <f t="shared" ref="G5:G12" si="0">F5*0.11</f>
        <v>1122</v>
      </c>
      <c r="H5" s="8">
        <v>5000</v>
      </c>
      <c r="I5" s="8">
        <f t="shared" ref="I5:I13" si="1">H5*0.11</f>
        <v>550</v>
      </c>
      <c r="J5" s="8">
        <f t="shared" ref="J5:J13" si="2">I5+G5</f>
        <v>1672</v>
      </c>
      <c r="K5" s="8" t="s">
        <v>118</v>
      </c>
      <c r="L5" s="8" t="s">
        <v>119</v>
      </c>
      <c r="M5" s="50" t="s">
        <v>120</v>
      </c>
      <c r="N5" s="8" t="s">
        <v>49</v>
      </c>
      <c r="O5" s="15"/>
    </row>
    <row r="6" ht="40" customHeight="true" spans="1:15">
      <c r="A6" s="5">
        <v>3</v>
      </c>
      <c r="B6" s="8" t="s">
        <v>121</v>
      </c>
      <c r="C6" s="8" t="s">
        <v>44</v>
      </c>
      <c r="D6" s="8" t="s">
        <v>113</v>
      </c>
      <c r="E6" s="8" t="s">
        <v>22</v>
      </c>
      <c r="F6" s="8">
        <v>0</v>
      </c>
      <c r="G6" s="8">
        <f t="shared" si="0"/>
        <v>0</v>
      </c>
      <c r="H6" s="8">
        <v>11000</v>
      </c>
      <c r="I6" s="8">
        <f t="shared" si="1"/>
        <v>1210</v>
      </c>
      <c r="J6" s="8">
        <f t="shared" si="2"/>
        <v>1210</v>
      </c>
      <c r="K6" s="8" t="s">
        <v>122</v>
      </c>
      <c r="L6" s="8" t="s">
        <v>47</v>
      </c>
      <c r="M6" s="50" t="s">
        <v>123</v>
      </c>
      <c r="N6" s="8" t="s">
        <v>49</v>
      </c>
      <c r="O6" s="15"/>
    </row>
    <row r="7" ht="40" customHeight="true" spans="1:15">
      <c r="A7" s="5">
        <v>4</v>
      </c>
      <c r="B7" s="7" t="s">
        <v>124</v>
      </c>
      <c r="C7" s="8" t="s">
        <v>44</v>
      </c>
      <c r="D7" s="8" t="s">
        <v>113</v>
      </c>
      <c r="E7" s="8" t="s">
        <v>22</v>
      </c>
      <c r="F7" s="8">
        <v>5200</v>
      </c>
      <c r="G7" s="8">
        <f t="shared" si="0"/>
        <v>572</v>
      </c>
      <c r="H7" s="8">
        <v>5800</v>
      </c>
      <c r="I7" s="8">
        <f t="shared" si="1"/>
        <v>638</v>
      </c>
      <c r="J7" s="8">
        <f t="shared" si="2"/>
        <v>1210</v>
      </c>
      <c r="K7" s="8" t="s">
        <v>125</v>
      </c>
      <c r="L7" s="8" t="s">
        <v>119</v>
      </c>
      <c r="M7" s="50" t="s">
        <v>110</v>
      </c>
      <c r="N7" s="8" t="s">
        <v>49</v>
      </c>
      <c r="O7" s="15"/>
    </row>
    <row r="8" ht="40" customHeight="true" spans="1:15">
      <c r="A8" s="5">
        <v>5</v>
      </c>
      <c r="B8" s="7" t="s">
        <v>126</v>
      </c>
      <c r="C8" s="8" t="s">
        <v>44</v>
      </c>
      <c r="D8" s="8" t="s">
        <v>113</v>
      </c>
      <c r="E8" s="8" t="s">
        <v>22</v>
      </c>
      <c r="F8" s="8">
        <v>8000</v>
      </c>
      <c r="G8" s="8">
        <f t="shared" si="0"/>
        <v>880</v>
      </c>
      <c r="H8" s="8">
        <v>10000</v>
      </c>
      <c r="I8" s="8">
        <f t="shared" si="1"/>
        <v>1100</v>
      </c>
      <c r="J8" s="8">
        <f t="shared" si="2"/>
        <v>1980</v>
      </c>
      <c r="K8" s="8" t="s">
        <v>127</v>
      </c>
      <c r="L8" s="8" t="s">
        <v>128</v>
      </c>
      <c r="M8" s="50" t="s">
        <v>129</v>
      </c>
      <c r="N8" s="8" t="s">
        <v>49</v>
      </c>
      <c r="O8" s="15"/>
    </row>
    <row r="9" ht="40" customHeight="true" spans="1:15">
      <c r="A9" s="5">
        <v>6</v>
      </c>
      <c r="B9" s="7" t="s">
        <v>130</v>
      </c>
      <c r="C9" s="8" t="s">
        <v>20</v>
      </c>
      <c r="D9" s="8" t="s">
        <v>113</v>
      </c>
      <c r="E9" s="8" t="s">
        <v>22</v>
      </c>
      <c r="F9" s="8">
        <v>0</v>
      </c>
      <c r="G9" s="8">
        <f t="shared" si="0"/>
        <v>0</v>
      </c>
      <c r="H9" s="8">
        <v>6000</v>
      </c>
      <c r="I9" s="8">
        <f t="shared" si="1"/>
        <v>660</v>
      </c>
      <c r="J9" s="8">
        <f t="shared" si="2"/>
        <v>660</v>
      </c>
      <c r="K9" s="8" t="s">
        <v>131</v>
      </c>
      <c r="L9" s="8" t="s">
        <v>132</v>
      </c>
      <c r="M9" s="54" t="s">
        <v>241</v>
      </c>
      <c r="N9" s="8" t="s">
        <v>25</v>
      </c>
      <c r="O9" s="15"/>
    </row>
    <row r="10" ht="40" customHeight="true" spans="1:15">
      <c r="A10" s="5">
        <v>7</v>
      </c>
      <c r="B10" s="7" t="s">
        <v>134</v>
      </c>
      <c r="C10" s="8" t="s">
        <v>20</v>
      </c>
      <c r="D10" s="8" t="s">
        <v>113</v>
      </c>
      <c r="E10" s="8" t="s">
        <v>22</v>
      </c>
      <c r="F10" s="8">
        <v>18000</v>
      </c>
      <c r="G10" s="8">
        <f t="shared" si="0"/>
        <v>1980</v>
      </c>
      <c r="H10" s="8">
        <v>44600</v>
      </c>
      <c r="I10" s="8">
        <f t="shared" si="1"/>
        <v>4906</v>
      </c>
      <c r="J10" s="8">
        <f t="shared" si="2"/>
        <v>6886</v>
      </c>
      <c r="K10" s="8" t="s">
        <v>134</v>
      </c>
      <c r="L10" s="8" t="s">
        <v>135</v>
      </c>
      <c r="M10" s="54" t="s">
        <v>242</v>
      </c>
      <c r="N10" s="8" t="s">
        <v>25</v>
      </c>
      <c r="O10" s="15"/>
    </row>
    <row r="11" ht="40" customHeight="true" spans="1:15">
      <c r="A11" s="5">
        <v>8</v>
      </c>
      <c r="B11" s="7" t="s">
        <v>137</v>
      </c>
      <c r="C11" s="8" t="s">
        <v>20</v>
      </c>
      <c r="D11" s="8" t="s">
        <v>113</v>
      </c>
      <c r="E11" s="8" t="s">
        <v>22</v>
      </c>
      <c r="F11" s="8">
        <v>9000</v>
      </c>
      <c r="G11" s="8">
        <f t="shared" si="0"/>
        <v>990</v>
      </c>
      <c r="H11" s="8">
        <v>0</v>
      </c>
      <c r="I11" s="8">
        <f t="shared" si="1"/>
        <v>0</v>
      </c>
      <c r="J11" s="8">
        <f t="shared" si="2"/>
        <v>990</v>
      </c>
      <c r="K11" s="8" t="s">
        <v>137</v>
      </c>
      <c r="L11" s="8" t="s">
        <v>138</v>
      </c>
      <c r="M11" s="54" t="s">
        <v>243</v>
      </c>
      <c r="N11" s="8" t="s">
        <v>25</v>
      </c>
      <c r="O11" s="15"/>
    </row>
    <row r="12" ht="40" customHeight="true" spans="1:15">
      <c r="A12" s="5">
        <v>9</v>
      </c>
      <c r="B12" s="7" t="s">
        <v>140</v>
      </c>
      <c r="C12" s="8" t="s">
        <v>20</v>
      </c>
      <c r="D12" s="8" t="s">
        <v>113</v>
      </c>
      <c r="E12" s="8" t="s">
        <v>22</v>
      </c>
      <c r="F12" s="8">
        <v>4000</v>
      </c>
      <c r="G12" s="8">
        <f t="shared" si="0"/>
        <v>440</v>
      </c>
      <c r="H12" s="8">
        <v>0</v>
      </c>
      <c r="I12" s="8">
        <f t="shared" si="1"/>
        <v>0</v>
      </c>
      <c r="J12" s="8">
        <f t="shared" si="2"/>
        <v>440</v>
      </c>
      <c r="K12" s="8" t="s">
        <v>140</v>
      </c>
      <c r="L12" s="8" t="s">
        <v>141</v>
      </c>
      <c r="M12" s="54" t="s">
        <v>244</v>
      </c>
      <c r="N12" s="8" t="s">
        <v>25</v>
      </c>
      <c r="O12" s="15"/>
    </row>
    <row r="13" ht="57" customHeight="true" spans="1:15">
      <c r="A13" s="5">
        <v>10</v>
      </c>
      <c r="B13" s="7" t="s">
        <v>245</v>
      </c>
      <c r="C13" s="8" t="s">
        <v>69</v>
      </c>
      <c r="D13" s="8" t="s">
        <v>246</v>
      </c>
      <c r="E13" s="8" t="s">
        <v>32</v>
      </c>
      <c r="F13" s="8"/>
      <c r="G13" s="8"/>
      <c r="H13" s="8">
        <v>320000</v>
      </c>
      <c r="I13" s="8">
        <f t="shared" si="1"/>
        <v>35200</v>
      </c>
      <c r="J13" s="5">
        <f>G13+I13</f>
        <v>35200</v>
      </c>
      <c r="K13" s="8" t="s">
        <v>245</v>
      </c>
      <c r="L13" s="8" t="s">
        <v>247</v>
      </c>
      <c r="M13" s="50" t="s">
        <v>239</v>
      </c>
      <c r="N13" s="8" t="s">
        <v>229</v>
      </c>
      <c r="O13" s="15"/>
    </row>
    <row r="14" ht="39" customHeight="true" spans="1:15">
      <c r="A14" s="5" t="s">
        <v>232</v>
      </c>
      <c r="B14" s="5"/>
      <c r="C14" s="5"/>
      <c r="D14" s="5"/>
      <c r="E14" s="5"/>
      <c r="F14" s="5">
        <f>SUM(F4:F13)</f>
        <v>57900</v>
      </c>
      <c r="G14" s="5">
        <f>SUM(G4:G13)</f>
        <v>6369</v>
      </c>
      <c r="H14" s="5">
        <f>SUM(H4:H13)</f>
        <v>409600</v>
      </c>
      <c r="I14" s="5">
        <f>SUM(I4:I13)</f>
        <v>45056</v>
      </c>
      <c r="J14" s="8">
        <f>SUM(J4:J13)</f>
        <v>51425</v>
      </c>
      <c r="K14" s="11"/>
      <c r="L14" s="11"/>
      <c r="M14" s="11"/>
      <c r="N14" s="11"/>
      <c r="O14" s="13"/>
    </row>
  </sheetData>
  <mergeCells count="3">
    <mergeCell ref="A1:O1"/>
    <mergeCell ref="A2:O2"/>
    <mergeCell ref="A14:E14"/>
  </mergeCells>
  <pageMargins left="0.357638888888889" right="0.35763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补贴统计表（空表）</vt:lpstr>
      <vt:lpstr>汇总</vt:lpstr>
      <vt:lpstr>牛</vt:lpstr>
      <vt:lpstr>猪</vt:lpstr>
      <vt:lpstr>羊口蹄疫</vt:lpstr>
      <vt:lpstr>羊小反刍兽疫</vt:lpstr>
      <vt:lpstr>种鸡、蛋鸡、鸭鹅</vt:lpstr>
      <vt:lpstr>肉鸡、鹌鹑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2021-11-22T14:32:00Z</dcterms:created>
  <dcterms:modified xsi:type="dcterms:W3CDTF">2022-12-12T17:13:46Z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