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治区资金计划" sheetId="6" r:id="rId1"/>
  </sheets>
  <definedNames>
    <definedName name="_xlnm.Print_Titles" localSheetId="0">自治区资金计划!$4:$6</definedName>
  </definedNames>
  <calcPr calcId="144525"/>
</workbook>
</file>

<file path=xl/sharedStrings.xml><?xml version="1.0" encoding="utf-8"?>
<sst xmlns="http://schemas.openxmlformats.org/spreadsheetml/2006/main" count="148" uniqueCount="104">
  <si>
    <t>附表1：</t>
  </si>
  <si>
    <t>平罗县2024年自治区财政衔接推进乡村振兴补助资金项目计划表</t>
  </si>
  <si>
    <t xml:space="preserve">                                                                                                                            单位：万元                                                                                </t>
  </si>
  <si>
    <t>序号</t>
  </si>
  <si>
    <t>项目 类型</t>
  </si>
  <si>
    <t>项目名称</t>
  </si>
  <si>
    <t>建设性质（新建、续建、改扩建）</t>
  </si>
  <si>
    <t>建设内容</t>
  </si>
  <si>
    <t>项目    实施    地点</t>
  </si>
  <si>
    <t>建设期限(细化到月份)</t>
  </si>
  <si>
    <t>项目批准  文号</t>
  </si>
  <si>
    <t>概算投资</t>
  </si>
  <si>
    <t>合同价</t>
  </si>
  <si>
    <t>2023年     安排资金</t>
  </si>
  <si>
    <t>2024年安排自治区衔接资金</t>
  </si>
  <si>
    <t>项目目前进展情况</t>
  </si>
  <si>
    <t>实施单位</t>
  </si>
  <si>
    <t>备注</t>
  </si>
  <si>
    <t>项目总数(11个)</t>
  </si>
  <si>
    <t>一、产业项目（10个）</t>
  </si>
  <si>
    <t xml:space="preserve">    产业占比</t>
  </si>
  <si>
    <t>（一）生产项目(5个）</t>
  </si>
  <si>
    <t>种植业基地</t>
  </si>
  <si>
    <t>平罗县宝丰镇宝丰村菌菇温室建设一期项目</t>
  </si>
  <si>
    <t>新建</t>
  </si>
  <si>
    <r>
      <rPr>
        <sz val="12"/>
        <rFont val="仿宋_GB2312"/>
        <charset val="134"/>
      </rPr>
      <t>项目主要建设80m*14.5m传统土墙温室大棚12座，总建筑面积18752.00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，配套建设耳房12座及室外给水、电气基础设施等。</t>
    </r>
  </si>
  <si>
    <t>宝丰镇宝丰村</t>
  </si>
  <si>
    <t>2024.01-2024.12</t>
  </si>
  <si>
    <t>—</t>
  </si>
  <si>
    <t>现已完成立项审批，正在签订合同，预计5月底开工建设。</t>
  </si>
  <si>
    <t>平罗县宝丰镇人民政府</t>
  </si>
  <si>
    <t>平罗县宝丰镇宝丰村菌菇温室建设二期项目</t>
  </si>
  <si>
    <t>项目主要建设80m*14.5m传统土墙温室大棚8座，配套建设耳房8座及室外给水、电气基础设施等。</t>
  </si>
  <si>
    <t>正在编制完善初步设计。</t>
  </si>
  <si>
    <t>平罗县黄渠桥镇永丰村种植园区建设项目</t>
  </si>
  <si>
    <r>
      <rPr>
        <sz val="12"/>
        <rFont val="仿宋_GB2312"/>
        <charset val="134"/>
      </rPr>
      <t>项目新建轻钢结构粮食储存库房1座，建设管理用房1间，面积80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，混凝土硬化粮食晾晒场地630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，购置轮式拖拉机1台及配套农机具等。</t>
    </r>
  </si>
  <si>
    <t>黄渠桥镇永丰村</t>
  </si>
  <si>
    <t>2024.03-2025.05</t>
  </si>
  <si>
    <t>平审管批字[2024]27号</t>
  </si>
  <si>
    <t>项目已开工建设，现已完成旧棚拆除、围墙拆除及场地清扫平整，正在进行基槽开挖。</t>
  </si>
  <si>
    <t>平罗县黄渠桥镇人民政府</t>
  </si>
  <si>
    <t>壮大村集体经济项目</t>
  </si>
  <si>
    <t>养殖业基地</t>
  </si>
  <si>
    <t>平罗县灵沙乡肉牛养殖园区圈舍建设项目</t>
  </si>
  <si>
    <t>续建</t>
  </si>
  <si>
    <r>
      <rPr>
        <sz val="12"/>
        <rFont val="仿宋_GB2312"/>
        <charset val="134"/>
      </rPr>
      <t>项目新建牛舍6栋，其中：两栋牛舍长185m*宽14m*高6.9m、四栋牛舍长155m*宽14m*高6.9m。牛舍两侧设活动场，活动场长185m*宽15m，建草料棚1座，建混凝土硬化道路5900</t>
    </r>
    <r>
      <rPr>
        <sz val="12"/>
        <rFont val="宋体"/>
        <charset val="134"/>
      </rPr>
      <t>㎡，</t>
    </r>
    <r>
      <rPr>
        <sz val="12"/>
        <rFont val="仿宋_GB2312"/>
        <charset val="134"/>
      </rPr>
      <t>砖砌围墙1728</t>
    </r>
    <r>
      <rPr>
        <sz val="12"/>
        <rFont val="宋体"/>
        <charset val="134"/>
      </rPr>
      <t>㎡，</t>
    </r>
    <r>
      <rPr>
        <sz val="12"/>
        <rFont val="仿宋_GB2312"/>
        <charset val="134"/>
      </rPr>
      <t>铁艺大门5座，配套建设排水及电气工程等。</t>
    </r>
  </si>
  <si>
    <t>灵沙乡灵沙村</t>
  </si>
  <si>
    <t>2023.03-2024.11</t>
  </si>
  <si>
    <t>平审管批字〔2023〕9号</t>
  </si>
  <si>
    <t>项目已开工，已完成6座牛舍主体建设及场区硬化，现正在进行圈舍顶部彩钢焊接。</t>
  </si>
  <si>
    <t>平罗县灵沙乡人民政府</t>
  </si>
  <si>
    <t>平罗县姚伏镇团庄村日光温室建设项目</t>
  </si>
  <si>
    <t>改建</t>
  </si>
  <si>
    <t>项目拟在平罗县姚伏镇团庄村规划建设日光温室长127m*宽 12m4座，配套建设室外供电、供水及道路基础设施等。</t>
  </si>
  <si>
    <t>姚伏镇团庄村</t>
  </si>
  <si>
    <t>2024.03-2024.12</t>
  </si>
  <si>
    <t>正在完善项目前期手续。</t>
  </si>
  <si>
    <t>平罗县姚伏镇人民政府</t>
  </si>
  <si>
    <t>（二）加工流通项目（5个）</t>
  </si>
  <si>
    <t>农产品仓储保鲜冷链基础设施建设</t>
  </si>
  <si>
    <t>平罗县头闸镇头闸村冷链及仓储项目</t>
  </si>
  <si>
    <r>
      <rPr>
        <sz val="12"/>
        <rFont val="仿宋_GB2312"/>
        <charset val="134"/>
      </rPr>
      <t>项目新建保鲜库1座，规格60m*30m；分拣中心1栋，规格35.5m*24.5m；遮阳棚1栋，管理用房1栋。场地硬化4746.35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，配套给排水工程、电气工程、内部分拣设备等。</t>
    </r>
  </si>
  <si>
    <t>头闸镇头闸村</t>
  </si>
  <si>
    <t>2024.05-2025.05</t>
  </si>
  <si>
    <t>平审管批字[2024]55号</t>
  </si>
  <si>
    <t>项目已完成立项批复，正在进行招投标工作，预计2024年5月中旬开工。</t>
  </si>
  <si>
    <t>平罗县头闸镇人民政府</t>
  </si>
  <si>
    <t>平罗县陶乐镇东园村1000吨通风库建设项目（一期）</t>
  </si>
  <si>
    <r>
      <rPr>
        <sz val="12"/>
        <rFont val="仿宋_GB2312"/>
        <charset val="134"/>
      </rPr>
      <t>项目主要建设1000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通风库1座，配套道路硬化及供水、供电基础设施等。</t>
    </r>
  </si>
  <si>
    <t>陶乐镇东园村</t>
  </si>
  <si>
    <t>2024.05-2025.06</t>
  </si>
  <si>
    <t>方案已编制，林评手续已完成，正在进行土地性质调整工作。</t>
  </si>
  <si>
    <t>平罗县陶乐镇人民政府</t>
  </si>
  <si>
    <t>加工业</t>
  </si>
  <si>
    <t>平罗县宝丰镇饲草收贮加工配送一体化应用与示范项目</t>
  </si>
  <si>
    <t>项目总占地面积4.5亩，主要建设主要用于：建设饲草收贮加工车间1座，草料棚1座，购置部分农机具及配套建设室外场地硬化、供水、供电基础设施等。</t>
  </si>
  <si>
    <t>宝丰镇
马家桥村</t>
  </si>
  <si>
    <t>2024.03-2025.12</t>
  </si>
  <si>
    <t>平审管批字[2024]30号</t>
  </si>
  <si>
    <t>项目前期手续已办结，目前已开工建设。</t>
  </si>
  <si>
    <t>平罗县姚伏镇许家桥村粮食加工仓储建设项目</t>
  </si>
  <si>
    <r>
      <rPr>
        <sz val="12"/>
        <rFont val="仿宋_GB2312"/>
        <charset val="134"/>
      </rPr>
      <t>项目主要建设粮食仓储库房1座，场地混凝土硬化11535</t>
    </r>
    <r>
      <rPr>
        <sz val="12"/>
        <rFont val="宋体"/>
        <charset val="134"/>
      </rPr>
      <t>㎡，</t>
    </r>
    <r>
      <rPr>
        <sz val="12"/>
        <rFont val="仿宋_GB2312"/>
        <charset val="134"/>
      </rPr>
      <t>新建围墙395m，购置并安装100t地磅1台，配套供水和供电设施等。</t>
    </r>
  </si>
  <si>
    <t>姚伏镇高路村</t>
  </si>
  <si>
    <t>2024.03-2025.06</t>
  </si>
  <si>
    <t>平审管批字[2024]26号</t>
  </si>
  <si>
    <t>项目批复已取得，计划发布招标公告，预计2024年5月中旬开工。</t>
  </si>
  <si>
    <t>平罗县渠口乡银星村壮大村集体经济农机合作社项目</t>
  </si>
  <si>
    <t>项目将原银星小学校园进行改造，新建农机合作社，主要对原有房屋进行翻建，建设钢结构大棚1座，新建围墙120m,购置农业机械1台等。</t>
  </si>
  <si>
    <t>渠口乡银星村</t>
  </si>
  <si>
    <t>平审管批字[2024]32号</t>
  </si>
  <si>
    <t>项目已完成立项批复及招投标，目前已开工建设。</t>
  </si>
  <si>
    <t>平罗县渠口乡人民政府</t>
  </si>
  <si>
    <t>三、乡村建设行动（1个）</t>
  </si>
  <si>
    <t>（一）农村基础设施（1个）</t>
  </si>
  <si>
    <t>农村供水保障设施建设</t>
  </si>
  <si>
    <t>平罗县沙湖社区（前进农场）安全饮水水质提升改造工程项目</t>
  </si>
  <si>
    <t>改扩建</t>
  </si>
  <si>
    <t>项目主要建设一站部1-5队、连通一站部1队深井泵房与现状配水主管，共新建dn160配水主管7000m，建设阀门井5座，安装DN150电磁流量计2组；在各个连队新建DN50巷道管12200m，DN25入户管35360m；建设水表井109座，阀门井33座；安装智能远传水表742组，配套部分辅助设施等。</t>
  </si>
  <si>
    <t>前进农场14个连队</t>
  </si>
  <si>
    <t>2024.03-2024.10</t>
  </si>
  <si>
    <t>平审管批字[2024]25号</t>
  </si>
  <si>
    <t>已成立工作专班，签订施工合同，并召开项目启动会，正在进场施工。</t>
  </si>
  <si>
    <t>平罗县农业农村局</t>
  </si>
  <si>
    <t>2024年民生工程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</si>
</sst>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00000_ "/>
  </numFmts>
  <fonts count="47">
    <font>
      <sz val="11"/>
      <color theme="1"/>
      <name val="Tahoma"/>
      <charset val="134"/>
    </font>
    <font>
      <sz val="12"/>
      <name val="黑体"/>
      <charset val="0"/>
    </font>
    <font>
      <sz val="14"/>
      <name val="Arial"/>
      <charset val="0"/>
    </font>
    <font>
      <sz val="12"/>
      <name val="黑体"/>
      <charset val="134"/>
    </font>
    <font>
      <sz val="12"/>
      <name val="仿宋_GB2312"/>
      <charset val="0"/>
    </font>
    <font>
      <b/>
      <sz val="12"/>
      <name val="仿宋_GB2312"/>
      <charset val="0"/>
    </font>
    <font>
      <b/>
      <sz val="10"/>
      <name val="仿宋_GB2312"/>
      <charset val="0"/>
    </font>
    <font>
      <sz val="10"/>
      <color rgb="FFFF0000"/>
      <name val="仿宋_GB2312"/>
      <charset val="134"/>
    </font>
    <font>
      <sz val="10"/>
      <name val="仿宋_GB2312"/>
      <charset val="0"/>
    </font>
    <font>
      <sz val="14"/>
      <color theme="1"/>
      <name val="黑体"/>
      <charset val="134"/>
    </font>
    <font>
      <sz val="24"/>
      <name val="方正小标宋简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黑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8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24"/>
      <color rgb="FFFF0000"/>
      <name val="方正小标宋简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黑体"/>
      <charset val="0"/>
    </font>
    <font>
      <b/>
      <sz val="1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1" borderId="8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6" borderId="7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19" borderId="11" applyNumberFormat="0" applyAlignment="0" applyProtection="0">
      <alignment vertical="center"/>
    </xf>
    <xf numFmtId="0" fontId="41" fillId="19" borderId="8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8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176" fontId="0" fillId="0" borderId="0" xfId="0" applyNumberForma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justify" wrapText="1"/>
    </xf>
    <xf numFmtId="0" fontId="10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/>
    </xf>
    <xf numFmtId="0" fontId="12" fillId="2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41" fontId="18" fillId="2" borderId="1" xfId="0" applyNumberFormat="1" applyFont="1" applyFill="1" applyBorder="1" applyAlignment="1">
      <alignment horizontal="center" vertical="center" wrapText="1"/>
    </xf>
    <xf numFmtId="41" fontId="15" fillId="2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justify" vertical="center" wrapText="1"/>
    </xf>
    <xf numFmtId="176" fontId="19" fillId="2" borderId="0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Border="1" applyAlignment="1">
      <alignment horizontal="justify" vertical="center" wrapText="1"/>
    </xf>
    <xf numFmtId="176" fontId="20" fillId="2" borderId="0" xfId="0" applyNumberFormat="1" applyFont="1" applyFill="1" applyBorder="1" applyAlignment="1">
      <alignment horizontal="center" vertical="center"/>
    </xf>
    <xf numFmtId="176" fontId="21" fillId="2" borderId="0" xfId="0" applyNumberFormat="1" applyFont="1" applyFill="1" applyBorder="1" applyAlignment="1">
      <alignment horizontal="center" vertical="center"/>
    </xf>
    <xf numFmtId="176" fontId="21" fillId="2" borderId="0" xfId="0" applyNumberFormat="1" applyFont="1" applyFill="1" applyBorder="1" applyAlignment="1">
      <alignment horizontal="justify" vertical="center"/>
    </xf>
    <xf numFmtId="0" fontId="11" fillId="2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1" xfId="0" applyNumberFormat="1" applyFont="1" applyFill="1" applyBorder="1" applyAlignment="1">
      <alignment horizontal="justify" vertical="center" wrapText="1"/>
    </xf>
    <xf numFmtId="0" fontId="24" fillId="2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justify" vertical="center" wrapText="1"/>
    </xf>
    <xf numFmtId="178" fontId="15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justify" vertical="center" wrapText="1"/>
    </xf>
    <xf numFmtId="178" fontId="18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topLeftCell="A20" workbookViewId="0">
      <selection activeCell="S12" sqref="S12"/>
    </sheetView>
  </sheetViews>
  <sheetFormatPr defaultColWidth="9" defaultRowHeight="14.25"/>
  <cols>
    <col min="1" max="1" width="4.875" customWidth="1"/>
    <col min="2" max="2" width="6.75" style="11" customWidth="1"/>
    <col min="3" max="3" width="14.875" style="11" customWidth="1"/>
    <col min="4" max="4" width="6.625" customWidth="1"/>
    <col min="5" max="5" width="23.9583333333333" style="12" customWidth="1"/>
    <col min="6" max="6" width="6.95" customWidth="1"/>
    <col min="7" max="7" width="8.25" customWidth="1"/>
    <col min="8" max="8" width="11.375" style="11" customWidth="1"/>
    <col min="9" max="9" width="11.625" customWidth="1"/>
    <col min="10" max="10" width="9.5" customWidth="1"/>
    <col min="11" max="11" width="10.375" customWidth="1"/>
    <col min="12" max="12" width="11.5" style="13" customWidth="1"/>
    <col min="13" max="13" width="19.625" style="12" customWidth="1"/>
    <col min="14" max="14" width="10.375" style="11" customWidth="1"/>
    <col min="15" max="15" width="12.25" style="11" customWidth="1"/>
    <col min="16" max="16361" width="7.99166666666667"/>
  </cols>
  <sheetData>
    <row r="1" s="1" customFormat="1" ht="27" customHeight="1" spans="1:15">
      <c r="A1" s="14" t="s">
        <v>0</v>
      </c>
      <c r="B1" s="15"/>
      <c r="C1" s="15"/>
      <c r="D1" s="14"/>
      <c r="E1" s="16"/>
      <c r="F1" s="14"/>
      <c r="G1" s="14"/>
      <c r="H1" s="15"/>
      <c r="I1" s="14"/>
      <c r="J1" s="14"/>
      <c r="K1" s="14"/>
      <c r="L1" s="14"/>
      <c r="M1" s="16"/>
      <c r="N1" s="15"/>
      <c r="O1" s="15"/>
    </row>
    <row r="2" s="2" customFormat="1" ht="31.5" spans="1:15">
      <c r="A2" s="17" t="s">
        <v>1</v>
      </c>
      <c r="B2" s="17"/>
      <c r="C2" s="17"/>
      <c r="D2" s="17"/>
      <c r="E2" s="18"/>
      <c r="F2" s="17"/>
      <c r="G2" s="19"/>
      <c r="H2" s="19"/>
      <c r="I2" s="55"/>
      <c r="J2" s="56"/>
      <c r="K2" s="56"/>
      <c r="L2" s="56"/>
      <c r="M2" s="57"/>
      <c r="N2" s="19"/>
      <c r="O2" s="17"/>
    </row>
    <row r="3" s="3" customFormat="1" ht="28" customHeight="1" spans="1:15">
      <c r="A3" s="20" t="s">
        <v>2</v>
      </c>
      <c r="B3" s="21"/>
      <c r="C3" s="21"/>
      <c r="D3" s="21"/>
      <c r="E3" s="22"/>
      <c r="F3" s="20"/>
      <c r="G3" s="23"/>
      <c r="H3" s="23"/>
      <c r="I3" s="58"/>
      <c r="J3" s="59"/>
      <c r="K3" s="59"/>
      <c r="L3" s="59"/>
      <c r="M3" s="60"/>
      <c r="N3" s="61"/>
      <c r="O3" s="62"/>
    </row>
    <row r="4" s="2" customFormat="1" ht="28" customHeight="1" spans="1:15">
      <c r="A4" s="24" t="s">
        <v>3</v>
      </c>
      <c r="B4" s="25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6" t="s">
        <v>9</v>
      </c>
      <c r="H4" s="24" t="s">
        <v>10</v>
      </c>
      <c r="I4" s="63" t="s">
        <v>11</v>
      </c>
      <c r="J4" s="63" t="s">
        <v>12</v>
      </c>
      <c r="K4" s="63" t="s">
        <v>13</v>
      </c>
      <c r="L4" s="64" t="s">
        <v>14</v>
      </c>
      <c r="M4" s="64" t="s">
        <v>15</v>
      </c>
      <c r="N4" s="26" t="s">
        <v>16</v>
      </c>
      <c r="O4" s="24" t="s">
        <v>17</v>
      </c>
    </row>
    <row r="5" s="4" customFormat="1" ht="28" customHeight="1" spans="1:15">
      <c r="A5" s="24"/>
      <c r="B5" s="25"/>
      <c r="C5" s="24"/>
      <c r="D5" s="24"/>
      <c r="E5" s="24"/>
      <c r="F5" s="24"/>
      <c r="G5" s="26"/>
      <c r="H5" s="24"/>
      <c r="I5" s="63"/>
      <c r="J5" s="63"/>
      <c r="K5" s="63"/>
      <c r="L5" s="64"/>
      <c r="M5" s="64"/>
      <c r="N5" s="65"/>
      <c r="O5" s="24"/>
    </row>
    <row r="6" s="2" customFormat="1" ht="22" customHeight="1" spans="1:15">
      <c r="A6" s="24"/>
      <c r="B6" s="25"/>
      <c r="C6" s="24"/>
      <c r="D6" s="24"/>
      <c r="E6" s="24"/>
      <c r="F6" s="24"/>
      <c r="G6" s="26"/>
      <c r="H6" s="24"/>
      <c r="I6" s="63"/>
      <c r="J6" s="63"/>
      <c r="K6" s="63"/>
      <c r="L6" s="64"/>
      <c r="M6" s="64"/>
      <c r="N6" s="65"/>
      <c r="O6" s="24"/>
    </row>
    <row r="7" s="5" customFormat="1" ht="22" customHeight="1" spans="1:15">
      <c r="A7" s="27" t="s">
        <v>18</v>
      </c>
      <c r="B7" s="27"/>
      <c r="C7" s="27"/>
      <c r="D7" s="27"/>
      <c r="E7" s="28"/>
      <c r="F7" s="29"/>
      <c r="G7" s="27"/>
      <c r="H7" s="29"/>
      <c r="I7" s="66">
        <f>SUM(I8+I22)</f>
        <v>4565.52</v>
      </c>
      <c r="J7" s="66">
        <f>SUM(J8+J22)</f>
        <v>2031.116662</v>
      </c>
      <c r="K7" s="66">
        <v>327</v>
      </c>
      <c r="L7" s="66">
        <f>SUM(L8+L22)</f>
        <v>2243</v>
      </c>
      <c r="M7" s="67"/>
      <c r="N7" s="68"/>
      <c r="O7" s="29"/>
    </row>
    <row r="8" s="5" customFormat="1" ht="22" customHeight="1" spans="1:15">
      <c r="A8" s="30" t="s">
        <v>19</v>
      </c>
      <c r="B8" s="31"/>
      <c r="C8" s="31"/>
      <c r="D8" s="32"/>
      <c r="E8" s="28"/>
      <c r="F8" s="29"/>
      <c r="G8" s="27"/>
      <c r="H8" s="29"/>
      <c r="I8" s="66">
        <f>SUM(I10+I16)</f>
        <v>3961.65</v>
      </c>
      <c r="J8" s="66">
        <f>SUM(J10+J16)</f>
        <v>1495.272691</v>
      </c>
      <c r="K8" s="66">
        <v>327</v>
      </c>
      <c r="L8" s="66">
        <f>SUM(L10+L16)</f>
        <v>1848</v>
      </c>
      <c r="M8" s="67"/>
      <c r="N8" s="68"/>
      <c r="O8" s="29"/>
    </row>
    <row r="9" s="5" customFormat="1" ht="22" customHeight="1" spans="1:15">
      <c r="A9" s="33" t="s">
        <v>20</v>
      </c>
      <c r="B9" s="34"/>
      <c r="C9" s="34"/>
      <c r="D9" s="34"/>
      <c r="E9" s="28"/>
      <c r="F9" s="29"/>
      <c r="G9" s="27"/>
      <c r="H9" s="29"/>
      <c r="I9" s="66"/>
      <c r="J9" s="66"/>
      <c r="K9" s="66"/>
      <c r="L9" s="69">
        <f>L8/L7</f>
        <v>0.823896567097637</v>
      </c>
      <c r="M9" s="67"/>
      <c r="N9" s="68"/>
      <c r="O9" s="29"/>
    </row>
    <row r="10" s="6" customFormat="1" ht="31" customHeight="1" spans="1:15">
      <c r="A10" s="30" t="s">
        <v>21</v>
      </c>
      <c r="B10" s="31"/>
      <c r="C10" s="31"/>
      <c r="D10" s="32"/>
      <c r="E10" s="28"/>
      <c r="F10" s="29"/>
      <c r="G10" s="35"/>
      <c r="H10" s="35"/>
      <c r="I10" s="66">
        <f>SUM(I11:I15)</f>
        <v>2374.99</v>
      </c>
      <c r="J10" s="66">
        <f>SUM(J11:J15)</f>
        <v>1416.573054</v>
      </c>
      <c r="K10" s="66">
        <f>SUM(K11:K15)</f>
        <v>327</v>
      </c>
      <c r="L10" s="66">
        <f>SUM(L11:L15)</f>
        <v>1093</v>
      </c>
      <c r="M10" s="70"/>
      <c r="N10" s="71"/>
      <c r="O10" s="66"/>
    </row>
    <row r="11" s="7" customFormat="1" ht="120" customHeight="1" spans="1:15">
      <c r="A11" s="36">
        <v>1</v>
      </c>
      <c r="B11" s="37" t="s">
        <v>22</v>
      </c>
      <c r="C11" s="37" t="s">
        <v>23</v>
      </c>
      <c r="D11" s="37" t="s">
        <v>24</v>
      </c>
      <c r="E11" s="38" t="s">
        <v>25</v>
      </c>
      <c r="F11" s="37" t="s">
        <v>26</v>
      </c>
      <c r="G11" s="37" t="s">
        <v>27</v>
      </c>
      <c r="H11" s="39" t="s">
        <v>28</v>
      </c>
      <c r="I11" s="41">
        <v>334.04</v>
      </c>
      <c r="J11" s="39" t="s">
        <v>28</v>
      </c>
      <c r="K11" s="39" t="s">
        <v>28</v>
      </c>
      <c r="L11" s="41">
        <v>150</v>
      </c>
      <c r="M11" s="72" t="s">
        <v>29</v>
      </c>
      <c r="N11" s="37" t="s">
        <v>30</v>
      </c>
      <c r="O11" s="73"/>
    </row>
    <row r="12" s="8" customFormat="1" ht="113" customHeight="1" spans="1:15">
      <c r="A12" s="36">
        <v>2</v>
      </c>
      <c r="B12" s="37" t="s">
        <v>22</v>
      </c>
      <c r="C12" s="37" t="s">
        <v>31</v>
      </c>
      <c r="D12" s="37" t="s">
        <v>24</v>
      </c>
      <c r="E12" s="38" t="s">
        <v>32</v>
      </c>
      <c r="F12" s="37" t="s">
        <v>26</v>
      </c>
      <c r="G12" s="37" t="s">
        <v>27</v>
      </c>
      <c r="H12" s="39" t="s">
        <v>28</v>
      </c>
      <c r="I12" s="41">
        <v>225</v>
      </c>
      <c r="J12" s="39" t="s">
        <v>28</v>
      </c>
      <c r="K12" s="39" t="s">
        <v>28</v>
      </c>
      <c r="L12" s="41">
        <v>200</v>
      </c>
      <c r="M12" s="38" t="s">
        <v>33</v>
      </c>
      <c r="N12" s="37" t="s">
        <v>30</v>
      </c>
      <c r="O12" s="73"/>
    </row>
    <row r="13" s="8" customFormat="1" ht="129" customHeight="1" spans="1:15">
      <c r="A13" s="36">
        <v>3</v>
      </c>
      <c r="B13" s="36" t="s">
        <v>22</v>
      </c>
      <c r="C13" s="36" t="s">
        <v>34</v>
      </c>
      <c r="D13" s="36" t="s">
        <v>24</v>
      </c>
      <c r="E13" s="38" t="s">
        <v>35</v>
      </c>
      <c r="F13" s="40" t="s">
        <v>36</v>
      </c>
      <c r="G13" s="37" t="s">
        <v>37</v>
      </c>
      <c r="H13" s="37" t="s">
        <v>38</v>
      </c>
      <c r="I13" s="41">
        <v>113.25</v>
      </c>
      <c r="J13" s="41">
        <v>77.183054</v>
      </c>
      <c r="K13" s="39" t="s">
        <v>28</v>
      </c>
      <c r="L13" s="41">
        <v>30</v>
      </c>
      <c r="M13" s="72" t="s">
        <v>39</v>
      </c>
      <c r="N13" s="37" t="s">
        <v>40</v>
      </c>
      <c r="O13" s="36" t="s">
        <v>41</v>
      </c>
    </row>
    <row r="14" s="9" customFormat="1" ht="193" customHeight="1" spans="1:15">
      <c r="A14" s="36">
        <v>4</v>
      </c>
      <c r="B14" s="41" t="s">
        <v>42</v>
      </c>
      <c r="C14" s="42" t="s">
        <v>43</v>
      </c>
      <c r="D14" s="43" t="s">
        <v>44</v>
      </c>
      <c r="E14" s="38" t="s">
        <v>45</v>
      </c>
      <c r="F14" s="37" t="s">
        <v>46</v>
      </c>
      <c r="G14" s="41" t="s">
        <v>47</v>
      </c>
      <c r="H14" s="41" t="s">
        <v>48</v>
      </c>
      <c r="I14" s="41">
        <v>1450.01</v>
      </c>
      <c r="J14" s="41">
        <v>1339.39</v>
      </c>
      <c r="K14" s="41">
        <v>327</v>
      </c>
      <c r="L14" s="41">
        <v>513</v>
      </c>
      <c r="M14" s="72" t="s">
        <v>49</v>
      </c>
      <c r="N14" s="41" t="s">
        <v>50</v>
      </c>
      <c r="O14" s="73"/>
    </row>
    <row r="15" s="9" customFormat="1" ht="136" customHeight="1" spans="1:15">
      <c r="A15" s="36">
        <v>5</v>
      </c>
      <c r="B15" s="42" t="s">
        <v>22</v>
      </c>
      <c r="C15" s="36" t="s">
        <v>51</v>
      </c>
      <c r="D15" s="36" t="s">
        <v>52</v>
      </c>
      <c r="E15" s="40" t="s">
        <v>53</v>
      </c>
      <c r="F15" s="36" t="s">
        <v>54</v>
      </c>
      <c r="G15" s="41" t="s">
        <v>55</v>
      </c>
      <c r="H15" s="39" t="s">
        <v>28</v>
      </c>
      <c r="I15" s="74">
        <v>252.69</v>
      </c>
      <c r="J15" s="39" t="s">
        <v>28</v>
      </c>
      <c r="K15" s="39" t="s">
        <v>28</v>
      </c>
      <c r="L15" s="41">
        <v>200</v>
      </c>
      <c r="M15" s="72" t="s">
        <v>56</v>
      </c>
      <c r="N15" s="41" t="s">
        <v>57</v>
      </c>
      <c r="O15" s="73"/>
    </row>
    <row r="16" s="10" customFormat="1" ht="34" customHeight="1" spans="1:15">
      <c r="A16" s="44" t="s">
        <v>58</v>
      </c>
      <c r="B16" s="45"/>
      <c r="C16" s="45"/>
      <c r="D16" s="44"/>
      <c r="E16" s="46"/>
      <c r="F16" s="47"/>
      <c r="G16" s="48"/>
      <c r="H16" s="49"/>
      <c r="I16" s="75">
        <f>SUM(I17:I21)</f>
        <v>1586.66</v>
      </c>
      <c r="J16" s="75">
        <f>SUM(J17:J21)</f>
        <v>78.699637</v>
      </c>
      <c r="K16" s="39" t="s">
        <v>28</v>
      </c>
      <c r="L16" s="75">
        <f>SUM(L17:L21)</f>
        <v>755</v>
      </c>
      <c r="M16" s="76"/>
      <c r="N16" s="48"/>
      <c r="O16" s="77"/>
    </row>
    <row r="17" s="9" customFormat="1" ht="168" customHeight="1" spans="1:15">
      <c r="A17" s="36">
        <v>6</v>
      </c>
      <c r="B17" s="37" t="s">
        <v>59</v>
      </c>
      <c r="C17" s="37" t="s">
        <v>60</v>
      </c>
      <c r="D17" s="37" t="s">
        <v>24</v>
      </c>
      <c r="E17" s="38" t="s">
        <v>61</v>
      </c>
      <c r="F17" s="37" t="s">
        <v>62</v>
      </c>
      <c r="G17" s="37" t="s">
        <v>63</v>
      </c>
      <c r="H17" s="37" t="s">
        <v>64</v>
      </c>
      <c r="I17" s="41">
        <v>636.78</v>
      </c>
      <c r="J17" s="39" t="s">
        <v>28</v>
      </c>
      <c r="K17" s="39" t="s">
        <v>28</v>
      </c>
      <c r="L17" s="41">
        <v>145</v>
      </c>
      <c r="M17" s="72" t="s">
        <v>65</v>
      </c>
      <c r="N17" s="37" t="s">
        <v>66</v>
      </c>
      <c r="O17" s="73"/>
    </row>
    <row r="18" s="9" customFormat="1" ht="113" customHeight="1" spans="1:15">
      <c r="A18" s="36">
        <v>7</v>
      </c>
      <c r="B18" s="37" t="s">
        <v>59</v>
      </c>
      <c r="C18" s="37" t="s">
        <v>67</v>
      </c>
      <c r="D18" s="37" t="s">
        <v>24</v>
      </c>
      <c r="E18" s="38" t="s">
        <v>68</v>
      </c>
      <c r="F18" s="38" t="s">
        <v>69</v>
      </c>
      <c r="G18" s="38" t="s">
        <v>70</v>
      </c>
      <c r="H18" s="50">
        <v>0</v>
      </c>
      <c r="I18" s="41">
        <v>226</v>
      </c>
      <c r="J18" s="39" t="s">
        <v>28</v>
      </c>
      <c r="K18" s="39" t="s">
        <v>28</v>
      </c>
      <c r="L18" s="78">
        <v>200</v>
      </c>
      <c r="M18" s="72" t="s">
        <v>71</v>
      </c>
      <c r="N18" s="41" t="s">
        <v>72</v>
      </c>
      <c r="O18" s="73"/>
    </row>
    <row r="19" s="9" customFormat="1" ht="131" customHeight="1" spans="1:15">
      <c r="A19" s="36">
        <v>8</v>
      </c>
      <c r="B19" s="37" t="s">
        <v>73</v>
      </c>
      <c r="C19" s="36" t="s">
        <v>74</v>
      </c>
      <c r="D19" s="37" t="s">
        <v>24</v>
      </c>
      <c r="E19" s="38" t="s">
        <v>75</v>
      </c>
      <c r="F19" s="37" t="s">
        <v>76</v>
      </c>
      <c r="G19" s="36" t="s">
        <v>77</v>
      </c>
      <c r="H19" s="37" t="s">
        <v>78</v>
      </c>
      <c r="I19" s="74">
        <v>120</v>
      </c>
      <c r="J19" s="39" t="s">
        <v>28</v>
      </c>
      <c r="K19" s="39" t="s">
        <v>28</v>
      </c>
      <c r="L19" s="41">
        <v>30</v>
      </c>
      <c r="M19" s="72" t="s">
        <v>79</v>
      </c>
      <c r="N19" s="36" t="s">
        <v>30</v>
      </c>
      <c r="O19" s="37" t="s">
        <v>41</v>
      </c>
    </row>
    <row r="20" s="9" customFormat="1" ht="100" customHeight="1" spans="1:15">
      <c r="A20" s="36">
        <v>9</v>
      </c>
      <c r="B20" s="37" t="s">
        <v>73</v>
      </c>
      <c r="C20" s="36" t="s">
        <v>80</v>
      </c>
      <c r="D20" s="37" t="s">
        <v>24</v>
      </c>
      <c r="E20" s="38" t="s">
        <v>81</v>
      </c>
      <c r="F20" s="37" t="s">
        <v>82</v>
      </c>
      <c r="G20" s="36" t="s">
        <v>83</v>
      </c>
      <c r="H20" s="37" t="s">
        <v>84</v>
      </c>
      <c r="I20" s="79">
        <v>488.88</v>
      </c>
      <c r="J20" s="39" t="s">
        <v>28</v>
      </c>
      <c r="K20" s="39" t="s">
        <v>28</v>
      </c>
      <c r="L20" s="41">
        <v>350</v>
      </c>
      <c r="M20" s="72" t="s">
        <v>85</v>
      </c>
      <c r="N20" s="36" t="s">
        <v>57</v>
      </c>
      <c r="O20" s="36" t="s">
        <v>41</v>
      </c>
    </row>
    <row r="21" s="9" customFormat="1" ht="131" customHeight="1" spans="1:15">
      <c r="A21" s="36">
        <v>10</v>
      </c>
      <c r="B21" s="36" t="s">
        <v>73</v>
      </c>
      <c r="C21" s="37" t="s">
        <v>86</v>
      </c>
      <c r="D21" s="37" t="s">
        <v>24</v>
      </c>
      <c r="E21" s="38" t="s">
        <v>87</v>
      </c>
      <c r="F21" s="37" t="s">
        <v>88</v>
      </c>
      <c r="G21" s="37" t="s">
        <v>55</v>
      </c>
      <c r="H21" s="37" t="s">
        <v>89</v>
      </c>
      <c r="I21" s="74">
        <v>115</v>
      </c>
      <c r="J21" s="74">
        <v>78.699637</v>
      </c>
      <c r="K21" s="39" t="s">
        <v>28</v>
      </c>
      <c r="L21" s="41">
        <v>30</v>
      </c>
      <c r="M21" s="72" t="s">
        <v>90</v>
      </c>
      <c r="N21" s="37" t="s">
        <v>91</v>
      </c>
      <c r="O21" s="37" t="s">
        <v>41</v>
      </c>
    </row>
    <row r="22" s="10" customFormat="1" ht="22" customHeight="1" spans="1:15">
      <c r="A22" s="51" t="s">
        <v>92</v>
      </c>
      <c r="B22" s="52"/>
      <c r="C22" s="52"/>
      <c r="D22" s="53"/>
      <c r="E22" s="54"/>
      <c r="F22" s="54"/>
      <c r="G22" s="54"/>
      <c r="H22" s="49"/>
      <c r="I22" s="48">
        <f>SUM(I23)</f>
        <v>603.87</v>
      </c>
      <c r="J22" s="48">
        <f>SUM(J23)</f>
        <v>535.843971</v>
      </c>
      <c r="K22" s="39" t="s">
        <v>28</v>
      </c>
      <c r="L22" s="48">
        <f>SUM(L23)</f>
        <v>395</v>
      </c>
      <c r="M22" s="76"/>
      <c r="N22" s="48"/>
      <c r="O22" s="45"/>
    </row>
    <row r="23" s="10" customFormat="1" ht="24" customHeight="1" spans="1:15">
      <c r="A23" s="51" t="s">
        <v>93</v>
      </c>
      <c r="B23" s="52"/>
      <c r="C23" s="52"/>
      <c r="D23" s="53"/>
      <c r="E23" s="54"/>
      <c r="F23" s="54"/>
      <c r="G23" s="54"/>
      <c r="H23" s="49"/>
      <c r="I23" s="48">
        <f>SUM(I24)</f>
        <v>603.87</v>
      </c>
      <c r="J23" s="48">
        <f>SUM(J24)</f>
        <v>535.843971</v>
      </c>
      <c r="K23" s="39" t="s">
        <v>28</v>
      </c>
      <c r="L23" s="48">
        <f>SUM(L24)</f>
        <v>395</v>
      </c>
      <c r="M23" s="76"/>
      <c r="N23" s="48"/>
      <c r="O23" s="45"/>
    </row>
    <row r="24" s="9" customFormat="1" ht="211" customHeight="1" spans="1:15">
      <c r="A24" s="36">
        <v>11</v>
      </c>
      <c r="B24" s="37" t="s">
        <v>94</v>
      </c>
      <c r="C24" s="37" t="s">
        <v>95</v>
      </c>
      <c r="D24" s="37" t="s">
        <v>96</v>
      </c>
      <c r="E24" s="38" t="s">
        <v>97</v>
      </c>
      <c r="F24" s="37" t="s">
        <v>98</v>
      </c>
      <c r="G24" s="37" t="s">
        <v>99</v>
      </c>
      <c r="H24" s="37" t="s">
        <v>100</v>
      </c>
      <c r="I24" s="41">
        <v>603.87</v>
      </c>
      <c r="J24" s="41">
        <v>535.843971</v>
      </c>
      <c r="K24" s="39" t="s">
        <v>28</v>
      </c>
      <c r="L24" s="41">
        <v>395</v>
      </c>
      <c r="M24" s="72" t="s">
        <v>101</v>
      </c>
      <c r="N24" s="37" t="s">
        <v>102</v>
      </c>
      <c r="O24" s="37" t="s">
        <v>103</v>
      </c>
    </row>
  </sheetData>
  <mergeCells count="25">
    <mergeCell ref="A1:O1"/>
    <mergeCell ref="A2:O2"/>
    <mergeCell ref="A3:O3"/>
    <mergeCell ref="A7:D7"/>
    <mergeCell ref="A8:D8"/>
    <mergeCell ref="A9:D9"/>
    <mergeCell ref="A10:D10"/>
    <mergeCell ref="A16:D16"/>
    <mergeCell ref="A22:D22"/>
    <mergeCell ref="A23:D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ageMargins left="0.354166666666667" right="0.236111111111111" top="1" bottom="0.747916666666667" header="0.5" footer="0.5"/>
  <pageSetup paperSize="9" scale="73" fitToHeight="0" orientation="landscape" horizontalDpi="600"/>
  <headerFooter>
    <oddFooter>&amp;C第 &amp;P 页，共 &amp;N 页</oddFooter>
  </headerFooter>
  <ignoredErrors>
    <ignoredError sqref="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自治区资金计划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2023-12-24T00:34:00Z</dcterms:created>
  <dcterms:modified xsi:type="dcterms:W3CDTF">2024-06-12T06:49:03Z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0A528A38A85D42339002265B048BDDAB</vt:lpwstr>
  </property>
  <property fmtid="{D5CDD505-2E9C-101B-9397-08002B2CF9AE}" pid="3" name="KSOProductBuildVer">
    <vt:lpwstr>2052-11.8.2.11019</vt:lpwstr>
  </property>
</Properties>
</file>