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80" tabRatio="818" firstSheet="9" activeTab="9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'7.1-一般公共预算基本支出情况表（按经济分类）'!$A$1:$F$74</definedName>
    <definedName name="_xlnm.Print_Area" localSheetId="8">'7.2-一般公共预算政府经济分类支出表'!$A$1:$C$52</definedName>
  </definedNames>
  <calcPr fullCalcOnLoad="1"/>
</workbook>
</file>

<file path=xl/sharedStrings.xml><?xml version="1.0" encoding="utf-8"?>
<sst xmlns="http://schemas.openxmlformats.org/spreadsheetml/2006/main" count="1034" uniqueCount="510">
  <si>
    <t>预算01表</t>
  </si>
  <si>
    <t>平罗县2019年部门预算收支总表</t>
  </si>
  <si>
    <t>公开部门：平罗县高庄乡人民政府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</si>
  <si>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</si>
  <si>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</si>
  <si>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</si>
  <si>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</si>
  <si>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</si>
  <si>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</si>
  <si>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</si>
  <si>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</si>
  <si>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</si>
  <si>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</si>
  <si>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</si>
  <si>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</si>
  <si>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</si>
  <si>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</si>
  <si>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</si>
  <si>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</si>
  <si>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</si>
  <si>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</si>
  <si>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</si>
  <si>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</si>
  <si>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</si>
  <si>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</si>
  <si>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</si>
  <si>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</si>
  <si>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</si>
  <si>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</si>
  <si>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</si>
  <si>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</si>
  <si>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</si>
  <si>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</si>
  <si>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</si>
  <si>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</si>
  <si>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</si>
  <si>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</si>
  <si>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</si>
  <si>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</si>
  <si>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</si>
  <si>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</si>
  <si>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</si>
  <si>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</si>
  <si>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</si>
  <si>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</si>
  <si>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</si>
  <si>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</si>
  <si>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</si>
  <si>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</si>
  <si>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</si>
  <si>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</si>
  <si>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</si>
  <si>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</si>
  <si>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</si>
  <si>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</si>
  <si>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</si>
  <si>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全口径收支，故支出应不仅仅是财政拨款支出的小计。</t>
  </si>
  <si>
    <t>预算02表</t>
  </si>
  <si>
    <t>平罗县2019年部门预算收入总表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</si>
  <si>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</si>
  <si>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</si>
  <si>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</si>
  <si>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</si>
  <si>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</si>
  <si>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</si>
  <si>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</si>
  <si>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</si>
  <si>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</si>
  <si>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</si>
  <si>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</si>
  <si>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</si>
  <si>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</si>
  <si>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</si>
  <si>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</si>
  <si>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平罗县高庄乡人民政府</t>
  </si>
  <si>
    <t xml:space="preserve">  平罗县高庄乡人民政府本级</t>
  </si>
  <si>
    <t xml:space="preserve">  平罗县高庄乡财政所</t>
  </si>
  <si>
    <r>
      <t>预算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0"/>
      </rPr>
      <t>表</t>
    </r>
  </si>
  <si>
    <t>平罗县2019年预算部门支出总表</t>
  </si>
  <si>
    <t>功能分类科目</t>
  </si>
  <si>
    <r>
      <t>2019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</si>
  <si>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</si>
  <si>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</si>
  <si>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</si>
  <si>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</si>
  <si>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</si>
  <si>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</si>
  <si>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</si>
  <si>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r>
      <t xml:space="preserve">  </t>
    </r>
    <r>
      <rPr>
        <b/>
        <sz val="9"/>
        <rFont val="宋体"/>
        <family val="0"/>
      </rPr>
      <t>平罗县高庄乡人民政府</t>
    </r>
  </si>
  <si>
    <r>
      <t xml:space="preserve">    </t>
    </r>
    <r>
      <rPr>
        <b/>
        <sz val="9"/>
        <rFont val="宋体"/>
        <family val="0"/>
      </rPr>
      <t>平罗县高庄乡人民政府本级</t>
    </r>
  </si>
  <si>
    <t xml:space="preserve">      2010301</t>
  </si>
  <si>
    <t>行政运行</t>
  </si>
  <si>
    <t xml:space="preserve">      2080505</t>
  </si>
  <si>
    <t>机关事业单位基本养老保险缴费支出</t>
  </si>
  <si>
    <t xml:space="preserve">      2101101</t>
  </si>
  <si>
    <t>行政单位医疗</t>
  </si>
  <si>
    <t xml:space="preserve">      2101103</t>
  </si>
  <si>
    <t>公务员医疗补助</t>
  </si>
  <si>
    <t xml:space="preserve">      2210203</t>
  </si>
  <si>
    <t>购房补贴</t>
  </si>
  <si>
    <t xml:space="preserve">      2210201</t>
  </si>
  <si>
    <t>住房公积金</t>
  </si>
  <si>
    <r>
      <t xml:space="preserve">    </t>
    </r>
    <r>
      <rPr>
        <b/>
        <sz val="9"/>
        <rFont val="宋体"/>
        <family val="0"/>
      </rPr>
      <t>平罗县高庄乡财政所</t>
    </r>
  </si>
  <si>
    <t xml:space="preserve">      2010699</t>
  </si>
  <si>
    <t>其他财政事务支出</t>
  </si>
  <si>
    <t>预算04表</t>
  </si>
  <si>
    <t>平罗县2019年财政拨款收支总表</t>
  </si>
  <si>
    <r>
      <t>预算</t>
    </r>
    <r>
      <rPr>
        <sz val="9"/>
        <color indexed="8"/>
        <rFont val="Arial"/>
        <family val="2"/>
      </rPr>
      <t>05</t>
    </r>
    <r>
      <rPr>
        <sz val="9"/>
        <color indexed="8"/>
        <rFont val="宋体"/>
        <family val="0"/>
      </rPr>
      <t>表</t>
    </r>
  </si>
  <si>
    <t>平罗县2019年财政拨款支出总表</t>
  </si>
  <si>
    <t>预算06表</t>
  </si>
  <si>
    <t>平罗县2019年一般公共预算支出表</t>
  </si>
  <si>
    <t>高庄乡人民政府</t>
  </si>
  <si>
    <t>2019年预算安排总计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</si>
  <si>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</si>
  <si>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</si>
  <si>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</si>
  <si>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</si>
  <si>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</si>
  <si>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</si>
  <si>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</si>
  <si>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</si>
  <si>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</si>
  <si>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</si>
  <si>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</si>
  <si>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</si>
  <si>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</si>
  <si>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</si>
  <si>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</si>
  <si>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201</t>
  </si>
  <si>
    <t>03</t>
  </si>
  <si>
    <t>01</t>
  </si>
  <si>
    <t>06</t>
  </si>
  <si>
    <t>99</t>
  </si>
  <si>
    <t>208</t>
  </si>
  <si>
    <t>05</t>
  </si>
  <si>
    <t>210</t>
  </si>
  <si>
    <t>11</t>
  </si>
  <si>
    <t>221</t>
  </si>
  <si>
    <t>02</t>
  </si>
  <si>
    <r>
      <t>建议公开事项中不要包含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特殊经费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等字眼。而且前几项是按经济分类科目，后一项是按项目名称，分类不统一。</t>
    </r>
  </si>
  <si>
    <r>
      <t>预算</t>
    </r>
    <r>
      <rPr>
        <sz val="9"/>
        <color indexed="8"/>
        <rFont val="宋体"/>
        <family val="0"/>
      </rPr>
      <t>07表</t>
    </r>
  </si>
  <si>
    <t>平罗县2019年部门一般公共预算基本支出明细表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</si>
  <si>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</si>
  <si>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</si>
  <si>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</si>
  <si>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</si>
  <si>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</si>
  <si>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</si>
  <si>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046</t>
  </si>
  <si>
    <t xml:space="preserve">  平罗县高庄乡人民政府</t>
  </si>
  <si>
    <t xml:space="preserve">    046001</t>
  </si>
  <si>
    <t xml:space="preserve">    平罗县高庄乡人民政府本级</t>
  </si>
  <si>
    <t xml:space="preserve">      201</t>
  </si>
  <si>
    <t xml:space="preserve">      一般公共服务支出</t>
  </si>
  <si>
    <t xml:space="preserve">        20103</t>
  </si>
  <si>
    <t xml:space="preserve">        政府办公厅（室）及相关机构事务</t>
  </si>
  <si>
    <t xml:space="preserve">          2010301</t>
  </si>
  <si>
    <t xml:space="preserve">          行政运行</t>
  </si>
  <si>
    <t xml:space="preserve">            301</t>
  </si>
  <si>
    <t xml:space="preserve">            工资福利支出</t>
  </si>
  <si>
    <t xml:space="preserve">              基本工资（行政）</t>
  </si>
  <si>
    <t xml:space="preserve">                30101</t>
  </si>
  <si>
    <t xml:space="preserve">                基本工资</t>
  </si>
  <si>
    <t xml:space="preserve">              生活性补贴（行政）</t>
  </si>
  <si>
    <t xml:space="preserve">                30102</t>
  </si>
  <si>
    <t xml:space="preserve">                津贴补贴</t>
  </si>
  <si>
    <t xml:space="preserve">              工作性津贴（行政）</t>
  </si>
  <si>
    <t xml:space="preserve">              年终一次性奖金</t>
  </si>
  <si>
    <t xml:space="preserve">                30103</t>
  </si>
  <si>
    <t xml:space="preserve">                奖金</t>
  </si>
  <si>
    <t xml:space="preserve">              个人取暖费(行政)</t>
  </si>
  <si>
    <t xml:space="preserve">              失业保险</t>
  </si>
  <si>
    <t xml:space="preserve">                30112</t>
  </si>
  <si>
    <t xml:space="preserve">                其他社会保障缴费</t>
  </si>
  <si>
    <t xml:space="preserve">              生育保险</t>
  </si>
  <si>
    <t xml:space="preserve">              工伤保险</t>
  </si>
  <si>
    <t xml:space="preserve">              政府效能奖</t>
  </si>
  <si>
    <t xml:space="preserve">              应休未休年休假</t>
  </si>
  <si>
    <t xml:space="preserve">                30199</t>
  </si>
  <si>
    <t xml:space="preserve">                其他工资福利支出</t>
  </si>
  <si>
    <t xml:space="preserve">              民族和谐奖</t>
  </si>
  <si>
    <t xml:space="preserve">              临时工工资</t>
  </si>
  <si>
    <t xml:space="preserve">              其他津贴补贴</t>
  </si>
  <si>
    <t xml:space="preserve">              艰苦边远地区津贴补贴</t>
  </si>
  <si>
    <t xml:space="preserve">            302</t>
  </si>
  <si>
    <t xml:space="preserve">            商品和服务支出</t>
  </si>
  <si>
    <t xml:space="preserve">              一般公用支出（综合定额）</t>
  </si>
  <si>
    <t xml:space="preserve">                30201</t>
  </si>
  <si>
    <t xml:space="preserve">                办公费</t>
  </si>
  <si>
    <t xml:space="preserve">                30203</t>
  </si>
  <si>
    <t xml:space="preserve">                咨询费</t>
  </si>
  <si>
    <t xml:space="preserve">                30204</t>
  </si>
  <si>
    <t xml:space="preserve">                手续费</t>
  </si>
  <si>
    <t xml:space="preserve">                30205</t>
  </si>
  <si>
    <t xml:space="preserve">                水费</t>
  </si>
  <si>
    <t xml:space="preserve">                30206</t>
  </si>
  <si>
    <t xml:space="preserve">                电费</t>
  </si>
  <si>
    <t xml:space="preserve">                30207</t>
  </si>
  <si>
    <t xml:space="preserve">                邮电费</t>
  </si>
  <si>
    <t xml:space="preserve">                30211</t>
  </si>
  <si>
    <t xml:space="preserve">                差旅费</t>
  </si>
  <si>
    <t xml:space="preserve">                30213</t>
  </si>
  <si>
    <t xml:space="preserve">                维修（护）费</t>
  </si>
  <si>
    <t xml:space="preserve">                30217</t>
  </si>
  <si>
    <t xml:space="preserve">                公务接待费</t>
  </si>
  <si>
    <t xml:space="preserve">                劳务费</t>
  </si>
  <si>
    <t xml:space="preserve">                30299</t>
  </si>
  <si>
    <t xml:space="preserve">                其他商品和服务支出</t>
  </si>
  <si>
    <t xml:space="preserve">              村委会办公经费</t>
  </si>
  <si>
    <t xml:space="preserve">              创新社会管理经费</t>
  </si>
  <si>
    <t xml:space="preserve">              未参改事业单位车辆运行费</t>
  </si>
  <si>
    <t xml:space="preserve">                30231</t>
  </si>
  <si>
    <t xml:space="preserve">                公务用车运行维护费</t>
  </si>
  <si>
    <t xml:space="preserve">              租用社会车辆费用</t>
  </si>
  <si>
    <t xml:space="preserve">                30239</t>
  </si>
  <si>
    <t xml:space="preserve">                其他交通费用</t>
  </si>
  <si>
    <t xml:space="preserve">              工会经费</t>
  </si>
  <si>
    <t xml:space="preserve">                30228</t>
  </si>
  <si>
    <t xml:space="preserve">                工会经费</t>
  </si>
  <si>
    <t xml:space="preserve">            303</t>
  </si>
  <si>
    <t xml:space="preserve">            对个人和家庭的补助</t>
  </si>
  <si>
    <t xml:space="preserve">              遗嘱生活费</t>
  </si>
  <si>
    <t xml:space="preserve">                30305</t>
  </si>
  <si>
    <t xml:space="preserve">                生活补助</t>
  </si>
  <si>
    <t xml:space="preserve">              独生子女费</t>
  </si>
  <si>
    <t xml:space="preserve">                30309</t>
  </si>
  <si>
    <t xml:space="preserve">                奖励金</t>
  </si>
  <si>
    <t xml:space="preserve">              妇女卫生保健费</t>
  </si>
  <si>
    <t xml:space="preserve">              健康体检费</t>
  </si>
  <si>
    <t xml:space="preserve">                30399</t>
  </si>
  <si>
    <t xml:space="preserve">                其他对个人和家庭的补助</t>
  </si>
  <si>
    <t xml:space="preserve">              乡镇工作补贴</t>
  </si>
  <si>
    <t xml:space="preserve">              公务交通补贴</t>
  </si>
  <si>
    <t xml:space="preserve">              村组干部任职补贴</t>
  </si>
  <si>
    <t xml:space="preserve">      208</t>
  </si>
  <si>
    <t xml:space="preserve">      社会保障和就业支出</t>
  </si>
  <si>
    <t xml:space="preserve">        20805</t>
  </si>
  <si>
    <t xml:space="preserve">        行政事业单位离退休</t>
  </si>
  <si>
    <t xml:space="preserve">          2080505</t>
  </si>
  <si>
    <t xml:space="preserve">          机关事业单位基本养老保险缴费支出</t>
  </si>
  <si>
    <t xml:space="preserve">              机关事业单位养老保险</t>
  </si>
  <si>
    <t xml:space="preserve">                30108</t>
  </si>
  <si>
    <t xml:space="preserve">                机关事业单位基本养老保险缴费</t>
  </si>
  <si>
    <t xml:space="preserve">          2080599</t>
  </si>
  <si>
    <t xml:space="preserve">          其他行政事业单位离退休支出</t>
  </si>
  <si>
    <t xml:space="preserve">              离退休民族和谐奖</t>
  </si>
  <si>
    <t xml:space="preserve">      210</t>
  </si>
  <si>
    <t xml:space="preserve">      医疗卫生与计划生育支出</t>
  </si>
  <si>
    <t xml:space="preserve">        21011</t>
  </si>
  <si>
    <t xml:space="preserve">        行政事业单位医疗</t>
  </si>
  <si>
    <t xml:space="preserve">          2101101</t>
  </si>
  <si>
    <t xml:space="preserve">          行政单位医疗</t>
  </si>
  <si>
    <t xml:space="preserve">              基本医疗保险</t>
  </si>
  <si>
    <t xml:space="preserve">                30110</t>
  </si>
  <si>
    <t xml:space="preserve">                城镇职工基本医疗保险缴费</t>
  </si>
  <si>
    <t xml:space="preserve">          2101103</t>
  </si>
  <si>
    <t xml:space="preserve">          公务员医疗补助</t>
  </si>
  <si>
    <t xml:space="preserve">              公务员医疗补助</t>
  </si>
  <si>
    <t xml:space="preserve">                30111</t>
  </si>
  <si>
    <t xml:space="preserve">                公务员医疗补助缴费</t>
  </si>
  <si>
    <t xml:space="preserve">      221</t>
  </si>
  <si>
    <t xml:space="preserve">      住房保障支出</t>
  </si>
  <si>
    <t xml:space="preserve">        22102</t>
  </si>
  <si>
    <t xml:space="preserve">        住房改革支出</t>
  </si>
  <si>
    <t xml:space="preserve">          2210201</t>
  </si>
  <si>
    <t xml:space="preserve">          住房公积金</t>
  </si>
  <si>
    <t xml:space="preserve">              住房公积金</t>
  </si>
  <si>
    <t xml:space="preserve">                30113</t>
  </si>
  <si>
    <t xml:space="preserve">                住房公积金</t>
  </si>
  <si>
    <t xml:space="preserve">          2210203</t>
  </si>
  <si>
    <t xml:space="preserve">          购房补贴</t>
  </si>
  <si>
    <t xml:space="preserve">              住房补贴</t>
  </si>
  <si>
    <t xml:space="preserve">    046002</t>
  </si>
  <si>
    <t xml:space="preserve">    平罗县高庄乡财政所</t>
  </si>
  <si>
    <t xml:space="preserve">        20106</t>
  </si>
  <si>
    <t xml:space="preserve">        财政事务</t>
  </si>
  <si>
    <t xml:space="preserve">          2010699</t>
  </si>
  <si>
    <t xml:space="preserve">          其他财政事务支出</t>
  </si>
  <si>
    <t xml:space="preserve">              基本工资（事业）</t>
  </si>
  <si>
    <t xml:space="preserve">              生活性补贴（事业）</t>
  </si>
  <si>
    <t xml:space="preserve">              工作性津贴（事业）</t>
  </si>
  <si>
    <t xml:space="preserve">              个人取暖费（事业）</t>
  </si>
  <si>
    <t xml:space="preserve">              艰苦边远地区津贴补贴(事业)</t>
  </si>
  <si>
    <r>
      <t>预算</t>
    </r>
    <r>
      <rPr>
        <sz val="9"/>
        <color indexed="8"/>
        <rFont val="Arial"/>
        <family val="2"/>
      </rPr>
      <t>07-1</t>
    </r>
    <r>
      <rPr>
        <sz val="9"/>
        <color indexed="8"/>
        <rFont val="宋体"/>
        <family val="0"/>
      </rPr>
      <t>表</t>
    </r>
  </si>
  <si>
    <t>平罗县2019年部门一般公共预算基本支出表(经济分类)</t>
  </si>
  <si>
    <t>经济分类科目编码</t>
  </si>
  <si>
    <t>总计：</t>
  </si>
  <si>
    <t>一、工资福利支出</t>
  </si>
  <si>
    <r>
      <t>0</t>
    </r>
    <r>
      <rPr>
        <sz val="11"/>
        <color indexed="8"/>
        <rFont val="宋体"/>
        <family val="0"/>
      </rPr>
      <t>1</t>
    </r>
  </si>
  <si>
    <t>基本工资</t>
  </si>
  <si>
    <t>　30101-基本工资</t>
  </si>
  <si>
    <r>
      <t>0</t>
    </r>
    <r>
      <rPr>
        <sz val="11"/>
        <color indexed="8"/>
        <rFont val="宋体"/>
        <family val="0"/>
      </rPr>
      <t>2</t>
    </r>
  </si>
  <si>
    <t>津贴补贴</t>
  </si>
  <si>
    <t>　30102-津贴补贴</t>
  </si>
  <si>
    <t>奖金</t>
  </si>
  <si>
    <t>　30103-奖金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</si>
  <si>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</si>
  <si>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</si>
  <si>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</si>
  <si>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</si>
  <si>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</si>
  <si>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</si>
  <si>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</si>
  <si>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</si>
  <si>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</si>
  <si>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</si>
  <si>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</si>
  <si>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</si>
  <si>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</si>
  <si>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r>
      <t>3</t>
    </r>
    <r>
      <rPr>
        <b/>
        <sz val="11"/>
        <color indexed="8"/>
        <rFont val="宋体"/>
        <family val="0"/>
      </rPr>
      <t>02</t>
    </r>
  </si>
  <si>
    <t>二、商品和服务支出</t>
  </si>
  <si>
    <t>办公费</t>
  </si>
  <si>
    <t>印刷费</t>
  </si>
  <si>
    <r>
      <t>0</t>
    </r>
    <r>
      <rPr>
        <sz val="11"/>
        <color indexed="8"/>
        <rFont val="宋体"/>
        <family val="0"/>
      </rPr>
      <t>3</t>
    </r>
  </si>
  <si>
    <t>咨询费</t>
  </si>
  <si>
    <r>
      <t>0</t>
    </r>
    <r>
      <rPr>
        <sz val="11"/>
        <color indexed="8"/>
        <rFont val="宋体"/>
        <family val="0"/>
      </rPr>
      <t>4</t>
    </r>
  </si>
  <si>
    <t>手续费</t>
  </si>
  <si>
    <r>
      <t>0</t>
    </r>
    <r>
      <rPr>
        <sz val="11"/>
        <color indexed="8"/>
        <rFont val="宋体"/>
        <family val="0"/>
      </rPr>
      <t>5</t>
    </r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</si>
  <si>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</si>
  <si>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</si>
  <si>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</si>
  <si>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</si>
  <si>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邮电费</t>
  </si>
  <si>
    <r>
      <t>0</t>
    </r>
    <r>
      <rPr>
        <sz val="11"/>
        <color indexed="8"/>
        <rFont val="宋体"/>
        <family val="0"/>
      </rPr>
      <t>8</t>
    </r>
  </si>
  <si>
    <t>取暖费</t>
  </si>
  <si>
    <r>
      <t>0</t>
    </r>
    <r>
      <rPr>
        <sz val="11"/>
        <color indexed="8"/>
        <rFont val="宋体"/>
        <family val="0"/>
      </rPr>
      <t>9</t>
    </r>
  </si>
  <si>
    <t>物业管理费</t>
  </si>
  <si>
    <r>
      <t>1</t>
    </r>
    <r>
      <rPr>
        <sz val="11"/>
        <color indexed="8"/>
        <rFont val="宋体"/>
        <family val="0"/>
      </rPr>
      <t>1</t>
    </r>
  </si>
  <si>
    <t>差旅费</t>
  </si>
  <si>
    <r>
      <t>1</t>
    </r>
    <r>
      <rPr>
        <sz val="11"/>
        <color indexed="8"/>
        <rFont val="宋体"/>
        <family val="0"/>
      </rPr>
      <t>2</t>
    </r>
  </si>
  <si>
    <t>因公出国（境）费用</t>
  </si>
  <si>
    <r>
      <t>1</t>
    </r>
    <r>
      <rPr>
        <sz val="11"/>
        <color indexed="8"/>
        <rFont val="宋体"/>
        <family val="0"/>
      </rPr>
      <t>3</t>
    </r>
  </si>
  <si>
    <t>维修（护）费</t>
  </si>
  <si>
    <r>
      <t>1</t>
    </r>
    <r>
      <rPr>
        <sz val="11"/>
        <color indexed="8"/>
        <rFont val="宋体"/>
        <family val="0"/>
      </rPr>
      <t>4</t>
    </r>
  </si>
  <si>
    <t>租赁费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</si>
  <si>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</si>
  <si>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</si>
  <si>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</si>
  <si>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</si>
  <si>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</si>
  <si>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</si>
  <si>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1</t>
    </r>
    <r>
      <rPr>
        <sz val="11"/>
        <color indexed="8"/>
        <rFont val="宋体"/>
        <family val="0"/>
      </rPr>
      <t>8</t>
    </r>
  </si>
  <si>
    <t>专用材料费</t>
  </si>
  <si>
    <r>
      <t>2</t>
    </r>
    <r>
      <rPr>
        <sz val="11"/>
        <color indexed="8"/>
        <rFont val="宋体"/>
        <family val="0"/>
      </rPr>
      <t>4</t>
    </r>
  </si>
  <si>
    <t>被装购置费</t>
  </si>
  <si>
    <r>
      <t>2</t>
    </r>
    <r>
      <rPr>
        <sz val="11"/>
        <color indexed="8"/>
        <rFont val="宋体"/>
        <family val="0"/>
      </rPr>
      <t>5</t>
    </r>
  </si>
  <si>
    <t>专用燃料费</t>
  </si>
  <si>
    <r>
      <t>2</t>
    </r>
    <r>
      <rPr>
        <sz val="11"/>
        <color indexed="8"/>
        <rFont val="宋体"/>
        <family val="0"/>
      </rPr>
      <t>6</t>
    </r>
  </si>
  <si>
    <t>劳务费</t>
  </si>
  <si>
    <r>
      <t>2</t>
    </r>
    <r>
      <rPr>
        <sz val="11"/>
        <color indexed="8"/>
        <rFont val="宋体"/>
        <family val="0"/>
      </rPr>
      <t>7</t>
    </r>
  </si>
  <si>
    <t>委托业务费</t>
  </si>
  <si>
    <r>
      <t>2</t>
    </r>
    <r>
      <rPr>
        <sz val="11"/>
        <color indexed="8"/>
        <rFont val="宋体"/>
        <family val="0"/>
      </rPr>
      <t>8</t>
    </r>
  </si>
  <si>
    <t>工会经费</t>
  </si>
  <si>
    <r>
      <t>2</t>
    </r>
    <r>
      <rPr>
        <sz val="11"/>
        <color indexed="8"/>
        <rFont val="宋体"/>
        <family val="0"/>
      </rPr>
      <t>9</t>
    </r>
  </si>
  <si>
    <t>福利费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</si>
  <si>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</si>
  <si>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</si>
  <si>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r>
      <t>3</t>
    </r>
    <r>
      <rPr>
        <sz val="11"/>
        <color indexed="8"/>
        <rFont val="宋体"/>
        <family val="0"/>
      </rPr>
      <t>9</t>
    </r>
  </si>
  <si>
    <t>其他交通费用</t>
  </si>
  <si>
    <r>
      <t>9</t>
    </r>
    <r>
      <rPr>
        <sz val="11"/>
        <color indexed="8"/>
        <rFont val="宋体"/>
        <family val="0"/>
      </rPr>
      <t>9</t>
    </r>
  </si>
  <si>
    <t>其他商品和服务支出</t>
  </si>
  <si>
    <r>
      <t>3</t>
    </r>
    <r>
      <rPr>
        <b/>
        <sz val="11"/>
        <color indexed="8"/>
        <rFont val="宋体"/>
        <family val="0"/>
      </rPr>
      <t>03</t>
    </r>
  </si>
  <si>
    <t>三、对个人和家庭的补助</t>
  </si>
  <si>
    <t>离休费</t>
  </si>
  <si>
    <t>退休费</t>
  </si>
  <si>
    <t>生活补助</t>
  </si>
  <si>
    <t>救济费</t>
  </si>
  <si>
    <t>助学金</t>
  </si>
  <si>
    <t>奖励金</t>
  </si>
  <si>
    <r>
      <t>1</t>
    </r>
    <r>
      <rPr>
        <sz val="11"/>
        <color indexed="8"/>
        <rFont val="宋体"/>
        <family val="0"/>
      </rPr>
      <t>0</t>
    </r>
  </si>
  <si>
    <t>个人农业生产补贴</t>
  </si>
  <si>
    <t>其他对个人和家庭的补助支出</t>
  </si>
  <si>
    <t>四、债务利息及费用支出</t>
  </si>
  <si>
    <t>国内债务付息</t>
  </si>
  <si>
    <t>国外债务付息</t>
  </si>
  <si>
    <r>
      <t>3</t>
    </r>
    <r>
      <rPr>
        <b/>
        <sz val="11"/>
        <color indexed="8"/>
        <rFont val="宋体"/>
        <family val="0"/>
      </rPr>
      <t>09</t>
    </r>
  </si>
  <si>
    <t>五、基本建设支出</t>
  </si>
  <si>
    <t>房屋建筑物购建</t>
  </si>
  <si>
    <t>基础设施建设</t>
  </si>
  <si>
    <t>其他基本建设支出</t>
  </si>
  <si>
    <r>
      <t>3</t>
    </r>
    <r>
      <rPr>
        <b/>
        <sz val="11"/>
        <color indexed="8"/>
        <rFont val="宋体"/>
        <family val="0"/>
      </rPr>
      <t>10</t>
    </r>
  </si>
  <si>
    <t>六、其他资本性支出</t>
  </si>
  <si>
    <t>办公设备购置</t>
  </si>
  <si>
    <t>专用设备购置</t>
  </si>
  <si>
    <t>大型修缮</t>
  </si>
  <si>
    <t>公务用车购置</t>
  </si>
  <si>
    <r>
      <t>2</t>
    </r>
    <r>
      <rPr>
        <sz val="11"/>
        <color indexed="8"/>
        <rFont val="宋体"/>
        <family val="0"/>
      </rPr>
      <t>0</t>
    </r>
  </si>
  <si>
    <t>产权参股</t>
  </si>
  <si>
    <t>其他资本性支出</t>
  </si>
  <si>
    <t>312</t>
  </si>
  <si>
    <t>六、对企业补助</t>
  </si>
  <si>
    <t>其他对企业补助</t>
  </si>
  <si>
    <t>313</t>
  </si>
  <si>
    <t>七、对社会保障基金补助</t>
  </si>
  <si>
    <t>对社会保险基金补助</t>
  </si>
  <si>
    <r>
      <t>3</t>
    </r>
    <r>
      <rPr>
        <b/>
        <sz val="11"/>
        <color indexed="8"/>
        <rFont val="宋体"/>
        <family val="0"/>
      </rPr>
      <t>99</t>
    </r>
  </si>
  <si>
    <t>八、其他支出</t>
  </si>
  <si>
    <t>其他支出</t>
  </si>
  <si>
    <r>
      <t>预算</t>
    </r>
    <r>
      <rPr>
        <sz val="9"/>
        <color indexed="8"/>
        <rFont val="Arial"/>
        <family val="2"/>
      </rPr>
      <t>07-2</t>
    </r>
    <r>
      <rPr>
        <sz val="9"/>
        <color indexed="8"/>
        <rFont val="宋体"/>
        <family val="0"/>
      </rPr>
      <t>表</t>
    </r>
  </si>
  <si>
    <t>平罗县2019年部门一般公共预算基本支出表（政府经济分类）</t>
  </si>
  <si>
    <t>政府经济分类科目编码</t>
  </si>
  <si>
    <t>政府经济分类名称</t>
  </si>
  <si>
    <t>金额</t>
  </si>
  <si>
    <t>501</t>
  </si>
  <si>
    <t>一、机关工资福利支出</t>
  </si>
  <si>
    <t xml:space="preserve"> 工资奖金津补贴</t>
  </si>
  <si>
    <t xml:space="preserve"> 社会保障缴费</t>
  </si>
  <si>
    <t xml:space="preserve"> 住房公积金</t>
  </si>
  <si>
    <t xml:space="preserve">  其他工资福利支出</t>
  </si>
  <si>
    <t>502</t>
  </si>
  <si>
    <t>二、机关商品和服务支出</t>
  </si>
  <si>
    <t xml:space="preserve"> 办公经费</t>
  </si>
  <si>
    <t xml:space="preserve"> 会议费</t>
  </si>
  <si>
    <t xml:space="preserve">  培训费</t>
  </si>
  <si>
    <t>04</t>
  </si>
  <si>
    <t>专用材料购置费</t>
  </si>
  <si>
    <t xml:space="preserve">  委托业务费</t>
  </si>
  <si>
    <t xml:space="preserve">  公务接待费</t>
  </si>
  <si>
    <t>因公出国(境)费用</t>
  </si>
  <si>
    <t xml:space="preserve">  公务用车运行维护费</t>
  </si>
  <si>
    <t xml:space="preserve"> 维修（护）费</t>
  </si>
  <si>
    <t xml:space="preserve">  其他商品和服务支出</t>
  </si>
  <si>
    <t>503</t>
  </si>
  <si>
    <t>三、机关资本性支出（一）</t>
  </si>
  <si>
    <t>　公务用车购置</t>
  </si>
  <si>
    <t>设备购置</t>
  </si>
  <si>
    <t>504</t>
  </si>
  <si>
    <t>四、机关资本性支出（二）</t>
  </si>
  <si>
    <t>　房屋建筑物购建</t>
  </si>
  <si>
    <t>　基础设施建设</t>
  </si>
  <si>
    <t>　其他资本性支出</t>
  </si>
  <si>
    <t>505</t>
  </si>
  <si>
    <t>五、对事业单位经常性补助</t>
  </si>
  <si>
    <t xml:space="preserve">  工资福利支出</t>
  </si>
  <si>
    <t xml:space="preserve"> 商品和服务支出</t>
  </si>
  <si>
    <t>506</t>
  </si>
  <si>
    <t>六、对事业单位资本性补助</t>
  </si>
  <si>
    <t>资本性支出（一）</t>
  </si>
  <si>
    <t>资本性支出（二）</t>
  </si>
  <si>
    <t>507</t>
  </si>
  <si>
    <t>七、对企业补助</t>
  </si>
  <si>
    <t>509</t>
  </si>
  <si>
    <t>八、对个人和家庭的补助</t>
  </si>
  <si>
    <t xml:space="preserve"> 社会福利和救助</t>
  </si>
  <si>
    <t>离退休费</t>
  </si>
  <si>
    <t>其他对个人和家庭补助</t>
  </si>
  <si>
    <t>510</t>
  </si>
  <si>
    <t>九、对社会保障基金补助</t>
  </si>
  <si>
    <t>511</t>
  </si>
  <si>
    <t>十、债务利息及费用支出</t>
  </si>
  <si>
    <t>599</t>
  </si>
  <si>
    <t>十一、其他支出</t>
  </si>
  <si>
    <r>
      <t>预算</t>
    </r>
    <r>
      <rPr>
        <sz val="9"/>
        <color indexed="8"/>
        <rFont val="宋体"/>
        <family val="0"/>
      </rPr>
      <t>-08</t>
    </r>
    <r>
      <rPr>
        <sz val="9"/>
        <color indexed="8"/>
        <rFont val="宋体"/>
        <family val="0"/>
      </rPr>
      <t>表</t>
    </r>
  </si>
  <si>
    <t>2019年部门项目预算明细表</t>
  </si>
  <si>
    <t>单位（功能科目）名称</t>
  </si>
  <si>
    <t>单位名称/项目名称</t>
  </si>
  <si>
    <t>项目内容（重要信息摘要）</t>
  </si>
  <si>
    <t>项目属性</t>
  </si>
  <si>
    <t>2019年部门预算财政核定数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</si>
  <si>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</si>
  <si>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</si>
  <si>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</si>
  <si>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</si>
  <si>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</si>
  <si>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</si>
  <si>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备注：没有项目拨款预算，也没有使用项目支出，故本表无数据</t>
  </si>
  <si>
    <r>
      <t>预算</t>
    </r>
    <r>
      <rPr>
        <sz val="9"/>
        <color indexed="8"/>
        <rFont val="Arial"/>
        <family val="2"/>
      </rPr>
      <t>09</t>
    </r>
    <r>
      <rPr>
        <sz val="9"/>
        <color indexed="8"/>
        <rFont val="宋体"/>
        <family val="0"/>
      </rPr>
      <t>表</t>
    </r>
  </si>
  <si>
    <t>平罗县2019年部门一般公共预算“三公”经费支出情况表</t>
  </si>
  <si>
    <t>公开部门：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</si>
  <si>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</si>
  <si>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</si>
  <si>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</si>
  <si>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</si>
  <si>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</si>
  <si>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</si>
  <si>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</si>
  <si>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</si>
  <si>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</si>
  <si>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</si>
  <si>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t>30217</t>
  </si>
  <si>
    <t>50206</t>
  </si>
  <si>
    <t>30231</t>
  </si>
  <si>
    <t>50208</t>
  </si>
  <si>
    <t>预算10表</t>
  </si>
  <si>
    <t>平罗县2019年部门政府性基金预算支出表</t>
  </si>
  <si>
    <t>功能能分类科目</t>
  </si>
  <si>
    <t>2019年预算     安排总计</t>
  </si>
  <si>
    <t>项目     支出</t>
  </si>
  <si>
    <t>对个人和家庭的补助</t>
  </si>
  <si>
    <t>对企事业单位的补助</t>
  </si>
  <si>
    <t>债务福利支出</t>
  </si>
  <si>
    <t>其他     支出</t>
  </si>
  <si>
    <t>无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</si>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</sst>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8">
    <font>
      <sz val="10"/>
      <color indexed="8"/>
      <name val="Arial"/>
      <family val="2"/>
    </font>
    <font>
      <sz val="12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Arial"/>
      <family val="2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Arial"/>
      <family val="2"/>
    </font>
    <font>
      <sz val="11"/>
      <name val="宋体"/>
      <family val="0"/>
    </font>
    <font>
      <sz val="20"/>
      <color indexed="8"/>
      <name val="Arial"/>
      <family val="2"/>
    </font>
    <font>
      <b/>
      <sz val="9"/>
      <name val="Calibri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b/>
      <sz val="20"/>
      <color rgb="FF00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b/>
      <sz val="20"/>
      <color indexed="8"/>
      <name val="Calibri"/>
      <family val="0"/>
    </font>
    <font>
      <sz val="11"/>
      <color rgb="FF000000"/>
      <name val="宋体"/>
      <family val="0"/>
    </font>
    <font>
      <b/>
      <sz val="10"/>
      <color indexed="8"/>
      <name val="Calibri"/>
      <family val="0"/>
    </font>
    <font>
      <sz val="9"/>
      <color rgb="FF000000"/>
      <name val="宋体"/>
      <family val="0"/>
    </font>
    <font>
      <sz val="8"/>
      <color rgb="FF000000"/>
      <name val="宋体"/>
      <family val="0"/>
    </font>
    <font>
      <sz val="8"/>
      <color indexed="8"/>
      <name val="Calibri"/>
      <family val="0"/>
    </font>
    <font>
      <sz val="9"/>
      <name val="Calibri"/>
      <family val="0"/>
    </font>
    <font>
      <sz val="11"/>
      <color rgb="FF000000"/>
      <name val="Calibri"/>
      <family val="2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9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9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2" fillId="0" borderId="3" applyNumberFormat="0" applyFill="0" applyAlignment="0" applyProtection="0"/>
    <xf numFmtId="0" fontId="29" fillId="7" borderId="0" applyNumberFormat="0" applyBorder="0" applyAlignment="0" applyProtection="0"/>
    <xf numFmtId="0" fontId="31" fillId="0" borderId="4" applyNumberFormat="0" applyFill="0" applyAlignment="0" applyProtection="0"/>
    <xf numFmtId="0" fontId="29" fillId="3" borderId="0" applyNumberFormat="0" applyBorder="0" applyAlignment="0" applyProtection="0"/>
    <xf numFmtId="0" fontId="41" fillId="2" borderId="5" applyNumberFormat="0" applyAlignment="0" applyProtection="0"/>
    <xf numFmtId="0" fontId="30" fillId="2" borderId="1" applyNumberFormat="0" applyAlignment="0" applyProtection="0"/>
    <xf numFmtId="0" fontId="37" fillId="8" borderId="6" applyNumberFormat="0" applyAlignment="0" applyProtection="0"/>
    <xf numFmtId="0" fontId="9" fillId="9" borderId="0" applyNumberFormat="0" applyBorder="0" applyAlignment="0" applyProtection="0"/>
    <xf numFmtId="0" fontId="29" fillId="10" borderId="0" applyNumberFormat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36" fillId="9" borderId="0" applyNumberFormat="0" applyBorder="0" applyAlignment="0" applyProtection="0"/>
    <xf numFmtId="0" fontId="40" fillId="11" borderId="0" applyNumberFormat="0" applyBorder="0" applyAlignment="0" applyProtection="0"/>
    <xf numFmtId="0" fontId="9" fillId="12" borderId="0" applyNumberFormat="0" applyBorder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9" fillId="16" borderId="0" applyNumberFormat="0" applyBorder="0" applyAlignment="0" applyProtection="0"/>
    <xf numFmtId="0" fontId="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0" borderId="0">
      <alignment/>
      <protection/>
    </xf>
  </cellStyleXfs>
  <cellXfs count="21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" fontId="45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" fontId="45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3" fontId="10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6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 shrinkToFit="1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4" fontId="9" fillId="0" borderId="12" xfId="0" applyNumberFormat="1" applyFont="1" applyBorder="1" applyAlignment="1">
      <alignment horizontal="right" vertical="center" shrinkToFit="1"/>
    </xf>
    <xf numFmtId="4" fontId="9" fillId="0" borderId="14" xfId="0" applyNumberFormat="1" applyFont="1" applyBorder="1" applyAlignment="1">
      <alignment horizontal="right" vertical="center" shrinkToFit="1"/>
    </xf>
    <xf numFmtId="0" fontId="46" fillId="0" borderId="11" xfId="0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>
      <alignment horizontal="right" vertical="center" shrinkToFit="1"/>
    </xf>
    <xf numFmtId="0" fontId="11" fillId="0" borderId="15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5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wrapText="1"/>
      <protection/>
    </xf>
    <xf numFmtId="0" fontId="51" fillId="0" borderId="11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49" fontId="52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48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6" fillId="0" borderId="0" xfId="63" applyFont="1">
      <alignment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0" fontId="17" fillId="0" borderId="0" xfId="63">
      <alignment/>
      <protection/>
    </xf>
    <xf numFmtId="0" fontId="7" fillId="0" borderId="0" xfId="63" applyFont="1" applyBorder="1" applyAlignment="1" applyProtection="1">
      <alignment/>
      <protection/>
    </xf>
    <xf numFmtId="0" fontId="8" fillId="0" borderId="0" xfId="63" applyFont="1" applyAlignment="1" applyProtection="1">
      <alignment horizontal="center" vertical="center"/>
      <protection/>
    </xf>
    <xf numFmtId="0" fontId="48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9" xfId="63" applyFont="1" applyBorder="1" applyAlignment="1" applyProtection="1">
      <alignment horizontal="center" vertical="center" wrapText="1"/>
      <protection/>
    </xf>
    <xf numFmtId="49" fontId="18" fillId="2" borderId="9" xfId="63" applyNumberFormat="1" applyFont="1" applyFill="1" applyBorder="1" applyAlignment="1" applyProtection="1">
      <alignment horizontal="center" vertical="center" wrapText="1"/>
      <protection/>
    </xf>
    <xf numFmtId="0" fontId="18" fillId="2" borderId="9" xfId="63" applyFont="1" applyFill="1" applyBorder="1" applyAlignment="1" applyProtection="1">
      <alignment horizontal="center" vertical="center" wrapText="1"/>
      <protection/>
    </xf>
    <xf numFmtId="0" fontId="18" fillId="2" borderId="9" xfId="63" applyFont="1" applyFill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49" fontId="18" fillId="2" borderId="10" xfId="63" applyNumberFormat="1" applyFont="1" applyFill="1" applyBorder="1" applyAlignment="1" applyProtection="1">
      <alignment horizontal="center" vertical="center" wrapText="1"/>
      <protection/>
    </xf>
    <xf numFmtId="0" fontId="18" fillId="2" borderId="10" xfId="63" applyFont="1" applyFill="1" applyBorder="1" applyAlignment="1" applyProtection="1">
      <alignment horizontal="center" vertical="center" wrapText="1"/>
      <protection/>
    </xf>
    <xf numFmtId="0" fontId="18" fillId="2" borderId="10" xfId="63" applyFont="1" applyFill="1" applyBorder="1" applyAlignment="1" applyProtection="1">
      <alignment horizontal="center" vertical="center"/>
      <protection/>
    </xf>
    <xf numFmtId="0" fontId="3" fillId="0" borderId="11" xfId="63" applyFont="1" applyBorder="1" applyAlignment="1" applyProtection="1">
      <alignment/>
      <protection/>
    </xf>
    <xf numFmtId="0" fontId="9" fillId="0" borderId="15" xfId="63" applyFont="1" applyBorder="1" applyAlignment="1" applyProtection="1">
      <alignment horizontal="left"/>
      <protection/>
    </xf>
    <xf numFmtId="0" fontId="3" fillId="0" borderId="15" xfId="63" applyFont="1" applyBorder="1" applyAlignment="1" applyProtection="1">
      <alignment horizontal="left"/>
      <protection/>
    </xf>
    <xf numFmtId="0" fontId="7" fillId="0" borderId="0" xfId="63" applyFont="1" applyFill="1" applyBorder="1" applyAlignment="1" applyProtection="1">
      <alignment/>
      <protection/>
    </xf>
    <xf numFmtId="0" fontId="18" fillId="0" borderId="0" xfId="63" applyFont="1" applyBorder="1" applyAlignment="1" applyProtection="1">
      <alignment horizontal="right"/>
      <protection/>
    </xf>
    <xf numFmtId="0" fontId="18" fillId="0" borderId="0" xfId="63" applyFont="1" applyFill="1" applyBorder="1" applyAlignment="1" applyProtection="1">
      <alignment horizontal="right"/>
      <protection/>
    </xf>
    <xf numFmtId="49" fontId="18" fillId="0" borderId="9" xfId="63" applyNumberFormat="1" applyFont="1" applyFill="1" applyBorder="1" applyAlignment="1" applyProtection="1">
      <alignment horizontal="center" vertical="center" wrapText="1"/>
      <protection/>
    </xf>
    <xf numFmtId="0" fontId="18" fillId="0" borderId="9" xfId="63" applyFont="1" applyBorder="1" applyAlignment="1" applyProtection="1">
      <alignment horizontal="center" vertical="center" wrapText="1"/>
      <protection/>
    </xf>
    <xf numFmtId="49" fontId="18" fillId="2" borderId="0" xfId="63" applyNumberFormat="1" applyFont="1" applyFill="1" applyBorder="1" applyAlignment="1" applyProtection="1">
      <alignment horizontal="center" vertical="center" wrapText="1"/>
      <protection/>
    </xf>
    <xf numFmtId="49" fontId="18" fillId="0" borderId="10" xfId="63" applyNumberFormat="1" applyFont="1" applyFill="1" applyBorder="1" applyAlignment="1" applyProtection="1">
      <alignment horizontal="center" vertical="center" wrapText="1"/>
      <protection/>
    </xf>
    <xf numFmtId="0" fontId="18" fillId="0" borderId="10" xfId="63" applyFont="1" applyBorder="1" applyAlignment="1" applyProtection="1">
      <alignment horizontal="center" vertical="center" wrapText="1"/>
      <protection/>
    </xf>
    <xf numFmtId="0" fontId="3" fillId="0" borderId="11" xfId="63" applyFont="1" applyFill="1" applyBorder="1" applyAlignment="1" applyProtection="1">
      <alignment/>
      <protection/>
    </xf>
    <xf numFmtId="0" fontId="3" fillId="0" borderId="15" xfId="63" applyFont="1" applyFill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50" fillId="0" borderId="0" xfId="0" applyNumberFormat="1" applyFont="1" applyFill="1" applyAlignment="1" applyProtection="1">
      <alignment/>
      <protection/>
    </xf>
    <xf numFmtId="49" fontId="19" fillId="0" borderId="0" xfId="0" applyNumberFormat="1" applyFont="1" applyFill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13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0" fillId="0" borderId="0" xfId="0" applyNumberFormat="1" applyFont="1" applyFill="1" applyAlignment="1" applyProtection="1">
      <alignment horizontal="left"/>
      <protection/>
    </xf>
    <xf numFmtId="49" fontId="2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49" fontId="18" fillId="19" borderId="11" xfId="0" applyNumberFormat="1" applyFont="1" applyFill="1" applyBorder="1" applyAlignment="1" applyProtection="1">
      <alignment horizontal="center" vertical="center" wrapText="1" shrinkToFit="1"/>
      <protection/>
    </xf>
    <xf numFmtId="0" fontId="18" fillId="19" borderId="11" xfId="0" applyFont="1" applyFill="1" applyBorder="1" applyAlignment="1" applyProtection="1">
      <alignment horizontal="center" vertical="center" wrapText="1" shrinkToFit="1"/>
      <protection/>
    </xf>
    <xf numFmtId="0" fontId="18" fillId="19" borderId="16" xfId="0" applyFont="1" applyFill="1" applyBorder="1" applyAlignment="1" applyProtection="1">
      <alignment horizontal="center" vertical="center" wrapText="1" shrinkToFit="1"/>
      <protection/>
    </xf>
    <xf numFmtId="49" fontId="18" fillId="19" borderId="16" xfId="0" applyNumberFormat="1" applyFont="1" applyFill="1" applyBorder="1" applyAlignment="1" applyProtection="1">
      <alignment horizontal="left" vertical="center" wrapText="1" shrinkToFit="1"/>
      <protection/>
    </xf>
    <xf numFmtId="49" fontId="18" fillId="19" borderId="17" xfId="0" applyNumberFormat="1" applyFont="1" applyFill="1" applyBorder="1" applyAlignment="1" applyProtection="1">
      <alignment horizontal="left" vertical="center" wrapText="1" shrinkToFit="1"/>
      <protection/>
    </xf>
    <xf numFmtId="49" fontId="18" fillId="19" borderId="18" xfId="0" applyNumberFormat="1" applyFont="1" applyFill="1" applyBorder="1" applyAlignment="1" applyProtection="1">
      <alignment horizontal="left" vertical="center" wrapText="1" shrinkToFit="1"/>
      <protection/>
    </xf>
    <xf numFmtId="49" fontId="9" fillId="19" borderId="11" xfId="0" applyNumberFormat="1" applyFont="1" applyFill="1" applyBorder="1" applyAlignment="1" applyProtection="1">
      <alignment horizontal="center" vertical="center" wrapText="1" shrinkToFit="1"/>
      <protection/>
    </xf>
    <xf numFmtId="0" fontId="9" fillId="19" borderId="11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vertical="center"/>
      <protection/>
    </xf>
    <xf numFmtId="0" fontId="9" fillId="19" borderId="16" xfId="0" applyFont="1" applyFill="1" applyBorder="1" applyAlignment="1" applyProtection="1">
      <alignment horizontal="center" vertical="center" wrapText="1" shrinkToFit="1"/>
      <protection/>
    </xf>
    <xf numFmtId="49" fontId="18" fillId="19" borderId="16" xfId="0" applyNumberFormat="1" applyFont="1" applyFill="1" applyBorder="1" applyAlignment="1" applyProtection="1">
      <alignment horizontal="left" vertical="center" wrapText="1" shrinkToFit="1"/>
      <protection/>
    </xf>
    <xf numFmtId="49" fontId="18" fillId="19" borderId="17" xfId="0" applyNumberFormat="1" applyFont="1" applyFill="1" applyBorder="1" applyAlignment="1" applyProtection="1">
      <alignment horizontal="left" vertical="center" wrapText="1" shrinkToFit="1"/>
      <protection/>
    </xf>
    <xf numFmtId="49" fontId="18" fillId="19" borderId="18" xfId="0" applyNumberFormat="1" applyFont="1" applyFill="1" applyBorder="1" applyAlignment="1" applyProtection="1">
      <alignment horizontal="left" vertical="center" wrapText="1" shrinkToFit="1"/>
      <protection/>
    </xf>
    <xf numFmtId="49" fontId="9" fillId="19" borderId="16" xfId="0" applyNumberFormat="1" applyFont="1" applyFill="1" applyBorder="1" applyAlignment="1" applyProtection="1">
      <alignment horizontal="center" vertical="center" wrapText="1" shrinkToFit="1"/>
      <protection/>
    </xf>
    <xf numFmtId="49" fontId="9" fillId="19" borderId="17" xfId="0" applyNumberFormat="1" applyFont="1" applyFill="1" applyBorder="1" applyAlignment="1" applyProtection="1">
      <alignment horizontal="center" vertical="center" wrapText="1" shrinkToFit="1"/>
      <protection/>
    </xf>
    <xf numFmtId="49" fontId="9" fillId="19" borderId="18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1" xfId="63" applyFont="1" applyBorder="1" applyAlignment="1" applyProtection="1">
      <alignment horizontal="center" vertical="center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9" fillId="0" borderId="11" xfId="63" applyFont="1" applyFill="1" applyBorder="1" applyAlignment="1" applyProtection="1">
      <alignment horizontal="center" vertical="center" wrapText="1"/>
      <protection/>
    </xf>
    <xf numFmtId="1" fontId="12" fillId="0" borderId="11" xfId="63" applyNumberFormat="1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4" fontId="5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4" fontId="7" fillId="0" borderId="20" xfId="0" applyNumberFormat="1" applyFont="1" applyBorder="1" applyAlignment="1">
      <alignment horizontal="right" vertical="center" shrinkToFi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1" xfId="0" applyFont="1" applyFill="1" applyBorder="1" applyAlignment="1" applyProtection="1">
      <alignment horizontal="center" vertical="center" wrapText="1" shrinkToFit="1"/>
      <protection/>
    </xf>
    <xf numFmtId="4" fontId="9" fillId="0" borderId="20" xfId="0" applyNumberFormat="1" applyFont="1" applyFill="1" applyBorder="1" applyAlignment="1">
      <alignment horizontal="right" vertical="center" shrinkToFit="1"/>
    </xf>
    <xf numFmtId="4" fontId="9" fillId="0" borderId="20" xfId="0" applyNumberFormat="1" applyFont="1" applyBorder="1" applyAlignment="1">
      <alignment horizontal="right" vertical="center" shrinkToFit="1"/>
    </xf>
    <xf numFmtId="4" fontId="9" fillId="0" borderId="11" xfId="0" applyNumberFormat="1" applyFont="1" applyFill="1" applyBorder="1" applyAlignment="1">
      <alignment horizontal="right" vertical="center" shrinkToFit="1"/>
    </xf>
    <xf numFmtId="0" fontId="2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left"/>
    </xf>
    <xf numFmtId="0" fontId="2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9" xfId="63" applyFont="1" applyBorder="1" applyAlignment="1" applyProtection="1">
      <alignment horizontal="center" vertical="center"/>
      <protection/>
    </xf>
    <xf numFmtId="0" fontId="54" fillId="0" borderId="21" xfId="63" applyFont="1" applyBorder="1" applyAlignment="1" applyProtection="1">
      <alignment horizontal="center" vertical="center"/>
      <protection/>
    </xf>
    <xf numFmtId="0" fontId="3" fillId="0" borderId="22" xfId="63" applyFont="1" applyBorder="1" applyAlignment="1" applyProtection="1">
      <alignment horizontal="center" vertical="center"/>
      <protection/>
    </xf>
    <xf numFmtId="0" fontId="3" fillId="0" borderId="10" xfId="63" applyFont="1" applyFill="1" applyBorder="1" applyAlignment="1" applyProtection="1">
      <alignment horizontal="center"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0" fontId="3" fillId="0" borderId="23" xfId="63" applyFont="1" applyBorder="1" applyAlignment="1" applyProtection="1">
      <alignment horizontal="center" vertical="center"/>
      <protection/>
    </xf>
    <xf numFmtId="0" fontId="3" fillId="0" borderId="12" xfId="63" applyFont="1" applyBorder="1" applyAlignment="1" applyProtection="1">
      <alignment horizontal="center" vertical="center"/>
      <protection/>
    </xf>
    <xf numFmtId="0" fontId="3" fillId="0" borderId="12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/>
      <protection/>
    </xf>
    <xf numFmtId="0" fontId="3" fillId="0" borderId="24" xfId="63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 applyProtection="1">
      <alignment horizontal="center" vertical="center" shrinkToFit="1"/>
      <protection/>
    </xf>
    <xf numFmtId="0" fontId="9" fillId="0" borderId="29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18" fillId="0" borderId="11" xfId="0" applyFont="1" applyFill="1" applyBorder="1" applyAlignment="1" applyProtection="1">
      <alignment horizontal="left" vertical="center" shrinkToFi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right" vertical="center" shrinkToFit="1"/>
      <protection/>
    </xf>
    <xf numFmtId="0" fontId="18" fillId="0" borderId="11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vertical="center" shrinkToFit="1"/>
      <protection/>
    </xf>
    <xf numFmtId="0" fontId="9" fillId="0" borderId="11" xfId="0" applyFont="1" applyFill="1" applyBorder="1" applyAlignment="1" applyProtection="1">
      <alignment vertical="center" shrinkToFit="1"/>
      <protection/>
    </xf>
    <xf numFmtId="0" fontId="18" fillId="0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3" fillId="0" borderId="24" xfId="63" applyFont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50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shrinkToFit="1"/>
    </xf>
    <xf numFmtId="4" fontId="5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3" sqref="A3"/>
    </sheetView>
  </sheetViews>
  <sheetFormatPr defaultColWidth="9.140625" defaultRowHeight="12.75"/>
  <cols>
    <col min="1" max="1" width="36.7109375" style="25" customWidth="1"/>
    <col min="2" max="2" width="15.7109375" style="25" customWidth="1"/>
    <col min="3" max="3" width="38.8515625" style="25" customWidth="1"/>
    <col min="4" max="4" width="14.00390625" style="25" customWidth="1"/>
    <col min="5" max="5" width="18.421875" style="25" customWidth="1"/>
    <col min="6" max="6" width="16.7109375" style="25" customWidth="1"/>
    <col min="7" max="7" width="9.7109375" style="25" customWidth="1"/>
    <col min="8" max="16384" width="9.140625" style="25" customWidth="1"/>
  </cols>
  <sheetData>
    <row r="1" s="177" customFormat="1" ht="15.75" customHeight="1">
      <c r="A1" s="179" t="s">
        <v>0</v>
      </c>
    </row>
    <row r="2" spans="1:6" s="215" customFormat="1" ht="36" customHeight="1">
      <c r="A2" s="29" t="s">
        <v>1</v>
      </c>
      <c r="B2" s="29"/>
      <c r="C2" s="29"/>
      <c r="D2" s="29"/>
      <c r="E2" s="29"/>
      <c r="F2" s="29"/>
    </row>
    <row r="3" spans="1:6" s="24" customFormat="1" ht="24" customHeight="1">
      <c r="A3" s="9" t="s">
        <v>2</v>
      </c>
      <c r="F3" s="41" t="s">
        <v>3</v>
      </c>
    </row>
    <row r="4" spans="1:6" ht="18.75" customHeight="1">
      <c r="A4" s="114" t="s">
        <v>4</v>
      </c>
      <c r="B4" s="114" t="s">
        <v>5</v>
      </c>
      <c r="C4" s="114" t="s">
        <v>6</v>
      </c>
      <c r="D4" s="114"/>
      <c r="E4" s="114"/>
      <c r="F4" s="114" t="s">
        <v>5</v>
      </c>
    </row>
    <row r="5" spans="1:6" ht="18.75" customHeight="1">
      <c r="A5" s="114" t="s">
        <v>7</v>
      </c>
      <c r="B5" s="181" t="s">
        <v>8</v>
      </c>
      <c r="C5" s="182" t="s">
        <v>9</v>
      </c>
      <c r="D5" s="183" t="s">
        <v>8</v>
      </c>
      <c r="E5" s="184"/>
      <c r="F5" s="185"/>
    </row>
    <row r="6" spans="1:6" ht="33" customHeight="1">
      <c r="A6" s="114"/>
      <c r="B6" s="187"/>
      <c r="C6" s="188"/>
      <c r="D6" s="189" t="s">
        <v>10</v>
      </c>
      <c r="E6" s="190" t="s">
        <v>11</v>
      </c>
      <c r="F6" s="190" t="s">
        <v>12</v>
      </c>
    </row>
    <row r="7" spans="1:6" ht="22.5" customHeight="1">
      <c r="A7" s="191" t="s">
        <v>13</v>
      </c>
      <c r="B7" s="38">
        <v>8942710.18</v>
      </c>
      <c r="C7" s="192" t="s">
        <v>14</v>
      </c>
      <c r="D7" s="38">
        <v>8942710.18</v>
      </c>
      <c r="E7" s="38">
        <v>8942710.18</v>
      </c>
      <c r="F7" s="158"/>
    </row>
    <row r="8" spans="1:6" ht="22.5" customHeight="1">
      <c r="A8" s="193" t="s">
        <v>15</v>
      </c>
      <c r="B8" s="38">
        <v>8942710.18</v>
      </c>
      <c r="C8" s="194" t="s">
        <v>16</v>
      </c>
      <c r="D8" s="38">
        <v>7905368.64</v>
      </c>
      <c r="E8" s="38">
        <v>7905368.64</v>
      </c>
      <c r="F8" s="158"/>
    </row>
    <row r="9" spans="1:6" ht="22.5" customHeight="1">
      <c r="A9" s="193" t="s">
        <v>17</v>
      </c>
      <c r="B9" s="38"/>
      <c r="C9" s="194" t="s">
        <v>18</v>
      </c>
      <c r="D9" s="191"/>
      <c r="E9" s="191"/>
      <c r="F9" s="158"/>
    </row>
    <row r="10" spans="1:6" ht="22.5" customHeight="1">
      <c r="A10" s="191" t="s">
        <v>19</v>
      </c>
      <c r="B10" s="38"/>
      <c r="C10" s="194" t="s">
        <v>20</v>
      </c>
      <c r="D10" s="191"/>
      <c r="E10" s="191"/>
      <c r="F10" s="158"/>
    </row>
    <row r="11" spans="1:6" ht="22.5" customHeight="1">
      <c r="A11" s="191" t="s">
        <v>21</v>
      </c>
      <c r="B11" s="38"/>
      <c r="C11" s="194" t="s">
        <v>22</v>
      </c>
      <c r="D11" s="191"/>
      <c r="E11" s="191"/>
      <c r="F11" s="158"/>
    </row>
    <row r="12" spans="1:6" ht="22.5" customHeight="1">
      <c r="A12" s="191" t="s">
        <v>23</v>
      </c>
      <c r="B12" s="38"/>
      <c r="C12" s="194" t="s">
        <v>24</v>
      </c>
      <c r="D12" s="191"/>
      <c r="E12" s="191"/>
      <c r="F12" s="158"/>
    </row>
    <row r="13" spans="1:6" ht="22.5" customHeight="1">
      <c r="A13" s="191"/>
      <c r="B13" s="38"/>
      <c r="C13" s="194" t="s">
        <v>25</v>
      </c>
      <c r="D13" s="191"/>
      <c r="E13" s="191"/>
      <c r="F13" s="158"/>
    </row>
    <row r="14" spans="1:6" ht="22.5" customHeight="1">
      <c r="A14" s="193" t="s">
        <v>5</v>
      </c>
      <c r="B14" s="195"/>
      <c r="C14" s="194" t="s">
        <v>26</v>
      </c>
      <c r="D14" s="191"/>
      <c r="E14" s="191"/>
      <c r="F14" s="158"/>
    </row>
    <row r="15" spans="1:6" ht="22.5" customHeight="1">
      <c r="A15" s="191" t="s">
        <v>5</v>
      </c>
      <c r="B15" s="195"/>
      <c r="C15" s="194" t="s">
        <v>27</v>
      </c>
      <c r="D15" s="38">
        <v>400643.82</v>
      </c>
      <c r="E15" s="38">
        <v>400643.82</v>
      </c>
      <c r="F15" s="158"/>
    </row>
    <row r="16" spans="1:6" ht="22.5" customHeight="1">
      <c r="A16" s="191" t="s">
        <v>5</v>
      </c>
      <c r="B16" s="195"/>
      <c r="C16" s="194" t="s">
        <v>28</v>
      </c>
      <c r="D16" s="191"/>
      <c r="E16" s="191"/>
      <c r="F16" s="158"/>
    </row>
    <row r="17" spans="1:6" ht="22.5" customHeight="1">
      <c r="A17" s="191" t="s">
        <v>5</v>
      </c>
      <c r="B17" s="195"/>
      <c r="C17" s="194" t="s">
        <v>29</v>
      </c>
      <c r="D17" s="38">
        <v>204015.64</v>
      </c>
      <c r="E17" s="38">
        <v>204015.64</v>
      </c>
      <c r="F17" s="158"/>
    </row>
    <row r="18" spans="1:6" ht="22.5" customHeight="1">
      <c r="A18" s="191" t="s">
        <v>5</v>
      </c>
      <c r="B18" s="195"/>
      <c r="C18" s="194" t="s">
        <v>30</v>
      </c>
      <c r="D18" s="191"/>
      <c r="E18" s="191"/>
      <c r="F18" s="158"/>
    </row>
    <row r="19" spans="1:6" ht="22.5" customHeight="1">
      <c r="A19" s="191" t="s">
        <v>5</v>
      </c>
      <c r="B19" s="195"/>
      <c r="C19" s="194" t="s">
        <v>31</v>
      </c>
      <c r="D19" s="191"/>
      <c r="E19" s="191"/>
      <c r="F19" s="158"/>
    </row>
    <row r="20" spans="1:6" ht="22.5" customHeight="1">
      <c r="A20" s="191" t="s">
        <v>5</v>
      </c>
      <c r="B20" s="195"/>
      <c r="C20" s="194" t="s">
        <v>32</v>
      </c>
      <c r="D20" s="191"/>
      <c r="E20" s="191"/>
      <c r="F20" s="158"/>
    </row>
    <row r="21" spans="1:6" ht="22.5" customHeight="1">
      <c r="A21" s="191" t="s">
        <v>5</v>
      </c>
      <c r="B21" s="195"/>
      <c r="C21" s="194" t="s">
        <v>33</v>
      </c>
      <c r="D21" s="191"/>
      <c r="E21" s="191"/>
      <c r="F21" s="158"/>
    </row>
    <row r="22" spans="1:6" ht="22.5" customHeight="1">
      <c r="A22" s="191" t="s">
        <v>5</v>
      </c>
      <c r="B22" s="195"/>
      <c r="C22" s="194" t="s">
        <v>34</v>
      </c>
      <c r="D22" s="191"/>
      <c r="E22" s="191"/>
      <c r="F22" s="158"/>
    </row>
    <row r="23" spans="1:6" ht="22.5" customHeight="1">
      <c r="A23" s="191" t="s">
        <v>5</v>
      </c>
      <c r="B23" s="195"/>
      <c r="C23" s="194" t="s">
        <v>35</v>
      </c>
      <c r="D23" s="191"/>
      <c r="E23" s="191"/>
      <c r="F23" s="158"/>
    </row>
    <row r="24" spans="1:6" ht="22.5" customHeight="1">
      <c r="A24" s="191" t="s">
        <v>5</v>
      </c>
      <c r="B24" s="195"/>
      <c r="C24" s="194" t="s">
        <v>36</v>
      </c>
      <c r="D24" s="191"/>
      <c r="E24" s="191"/>
      <c r="F24" s="158"/>
    </row>
    <row r="25" spans="1:6" ht="22.5" customHeight="1">
      <c r="A25" s="191" t="s">
        <v>5</v>
      </c>
      <c r="B25" s="195"/>
      <c r="C25" s="194" t="s">
        <v>37</v>
      </c>
      <c r="D25" s="191"/>
      <c r="E25" s="191"/>
      <c r="F25" s="158"/>
    </row>
    <row r="26" spans="1:6" ht="22.5" customHeight="1">
      <c r="A26" s="191" t="s">
        <v>5</v>
      </c>
      <c r="B26" s="195"/>
      <c r="C26" s="194" t="s">
        <v>38</v>
      </c>
      <c r="D26" s="191"/>
      <c r="E26" s="191"/>
      <c r="F26" s="158"/>
    </row>
    <row r="27" spans="1:6" ht="22.5" customHeight="1">
      <c r="A27" s="191"/>
      <c r="B27" s="195"/>
      <c r="C27" s="194" t="s">
        <v>39</v>
      </c>
      <c r="D27" s="38">
        <v>432682.08</v>
      </c>
      <c r="E27" s="38">
        <v>432682.08</v>
      </c>
      <c r="F27" s="158"/>
    </row>
    <row r="28" spans="1:6" ht="22.5" customHeight="1">
      <c r="A28" s="191"/>
      <c r="B28" s="195"/>
      <c r="C28" s="194" t="s">
        <v>40</v>
      </c>
      <c r="D28" s="191"/>
      <c r="E28" s="191"/>
      <c r="F28" s="158"/>
    </row>
    <row r="29" spans="1:6" ht="22.5" customHeight="1">
      <c r="A29" s="191"/>
      <c r="B29" s="195"/>
      <c r="C29" s="194" t="s">
        <v>41</v>
      </c>
      <c r="D29" s="191"/>
      <c r="E29" s="191"/>
      <c r="F29" s="158"/>
    </row>
    <row r="30" spans="1:6" ht="22.5" customHeight="1">
      <c r="A30" s="191"/>
      <c r="B30" s="195"/>
      <c r="C30" s="194" t="s">
        <v>42</v>
      </c>
      <c r="D30" s="191"/>
      <c r="E30" s="191"/>
      <c r="F30" s="158"/>
    </row>
    <row r="31" spans="1:6" ht="22.5" customHeight="1">
      <c r="A31" s="191"/>
      <c r="B31" s="195"/>
      <c r="C31" s="194" t="s">
        <v>43</v>
      </c>
      <c r="D31" s="191"/>
      <c r="E31" s="191"/>
      <c r="F31" s="158"/>
    </row>
    <row r="32" spans="1:6" ht="22.5" customHeight="1">
      <c r="A32" s="191"/>
      <c r="B32" s="195"/>
      <c r="C32" s="194" t="s">
        <v>44</v>
      </c>
      <c r="D32" s="191"/>
      <c r="E32" s="191"/>
      <c r="F32" s="158"/>
    </row>
    <row r="33" spans="1:6" ht="22.5" customHeight="1">
      <c r="A33" s="191"/>
      <c r="B33" s="195"/>
      <c r="C33" s="194" t="s">
        <v>45</v>
      </c>
      <c r="D33" s="191"/>
      <c r="E33" s="191"/>
      <c r="F33" s="158"/>
    </row>
    <row r="34" spans="1:6" ht="22.5" customHeight="1">
      <c r="A34" s="191"/>
      <c r="B34" s="195"/>
      <c r="C34" s="194" t="s">
        <v>46</v>
      </c>
      <c r="D34" s="191"/>
      <c r="E34" s="191"/>
      <c r="F34" s="158"/>
    </row>
    <row r="35" spans="1:6" ht="22.5" customHeight="1">
      <c r="A35" s="191"/>
      <c r="B35" s="195"/>
      <c r="C35" s="194" t="s">
        <v>47</v>
      </c>
      <c r="D35" s="191"/>
      <c r="E35" s="191"/>
      <c r="F35" s="158"/>
    </row>
    <row r="36" spans="1:6" ht="22.5" customHeight="1">
      <c r="A36" s="191"/>
      <c r="B36" s="195"/>
      <c r="C36" s="194" t="s">
        <v>48</v>
      </c>
      <c r="D36" s="191"/>
      <c r="E36" s="191"/>
      <c r="F36" s="158"/>
    </row>
    <row r="37" spans="1:6" ht="22.5" customHeight="1">
      <c r="A37" s="196" t="s">
        <v>49</v>
      </c>
      <c r="B37" s="195"/>
      <c r="C37" s="191"/>
      <c r="D37" s="191"/>
      <c r="E37" s="191"/>
      <c r="F37" s="158"/>
    </row>
    <row r="38" spans="1:6" ht="22.5" customHeight="1">
      <c r="A38" s="193" t="s">
        <v>50</v>
      </c>
      <c r="B38" s="195"/>
      <c r="C38" s="196" t="s">
        <v>51</v>
      </c>
      <c r="D38" s="191"/>
      <c r="E38" s="191"/>
      <c r="F38" s="158"/>
    </row>
    <row r="39" spans="1:6" ht="22.5" customHeight="1">
      <c r="A39" s="193" t="s">
        <v>52</v>
      </c>
      <c r="B39" s="38"/>
      <c r="C39" s="193" t="s">
        <v>50</v>
      </c>
      <c r="D39" s="197"/>
      <c r="E39" s="197"/>
      <c r="F39" s="158"/>
    </row>
    <row r="40" spans="1:6" ht="22.5" customHeight="1">
      <c r="A40" s="193"/>
      <c r="B40" s="38"/>
      <c r="C40" s="193" t="s">
        <v>53</v>
      </c>
      <c r="D40" s="198"/>
      <c r="E40" s="198"/>
      <c r="F40" s="158"/>
    </row>
    <row r="41" spans="1:6" ht="22.5" customHeight="1">
      <c r="A41" s="199" t="s">
        <v>54</v>
      </c>
      <c r="B41" s="38">
        <v>8942710.18</v>
      </c>
      <c r="C41" s="199" t="s">
        <v>55</v>
      </c>
      <c r="D41" s="199"/>
      <c r="E41" s="38">
        <v>8942710.18</v>
      </c>
      <c r="F41" s="158"/>
    </row>
    <row r="42" spans="1:6" ht="12.75">
      <c r="A42" s="200"/>
      <c r="B42" s="200"/>
      <c r="C42" s="200"/>
      <c r="D42" s="200"/>
      <c r="E42" s="200"/>
      <c r="F42" s="200"/>
    </row>
    <row r="43" spans="1:4" ht="15" customHeight="1">
      <c r="A43" s="216" t="s">
        <v>56</v>
      </c>
      <c r="B43" s="217"/>
      <c r="C43" s="217"/>
      <c r="D43" s="217"/>
    </row>
  </sheetData>
  <sheetProtection/>
  <mergeCells count="9">
    <mergeCell ref="A2:F2"/>
    <mergeCell ref="A4:B4"/>
    <mergeCell ref="C4:F4"/>
    <mergeCell ref="D5:F5"/>
    <mergeCell ref="C41:D41"/>
    <mergeCell ref="A43:D43"/>
    <mergeCell ref="A5:A6"/>
    <mergeCell ref="B5:B6"/>
    <mergeCell ref="C5:C6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H6" sqref="H6"/>
    </sheetView>
  </sheetViews>
  <sheetFormatPr defaultColWidth="9.140625" defaultRowHeight="12.75" customHeight="1"/>
  <cols>
    <col min="1" max="1" width="11.28125" style="59" customWidth="1"/>
    <col min="2" max="11" width="8.57421875" style="59" customWidth="1"/>
    <col min="12" max="14" width="8.57421875" style="60" customWidth="1"/>
    <col min="15" max="15" width="8.57421875" style="59" customWidth="1"/>
    <col min="16" max="16" width="9.00390625" style="59" customWidth="1"/>
    <col min="17" max="16384" width="8.8515625" style="61" bestFit="1" customWidth="1"/>
  </cols>
  <sheetData>
    <row r="1" spans="1:16" s="57" customFormat="1" ht="15.75" customHeight="1">
      <c r="A1" s="62" t="s">
        <v>452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8"/>
      <c r="M1" s="78"/>
      <c r="N1" s="78"/>
      <c r="O1" s="62"/>
      <c r="P1" s="62"/>
    </row>
    <row r="2" spans="1:15" s="58" customFormat="1" ht="36" customHeight="1">
      <c r="A2" s="63" t="s">
        <v>453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59" customFormat="1" ht="18" customHeight="1">
      <c r="A3" s="9" t="s">
        <v>2</v>
      </c>
      <c r="B3" s="64"/>
      <c r="C3" s="65"/>
      <c r="D3" s="24"/>
      <c r="E3" s="24"/>
      <c r="F3" s="45"/>
      <c r="G3" s="41"/>
      <c r="H3" s="66"/>
      <c r="J3" s="41"/>
      <c r="K3" s="79"/>
      <c r="L3" s="80"/>
      <c r="M3" s="80"/>
      <c r="N3" s="9" t="s">
        <v>3</v>
      </c>
      <c r="O3" s="79"/>
    </row>
    <row r="4" spans="1:15" s="59" customFormat="1" ht="30" customHeight="1">
      <c r="A4" s="67" t="s">
        <v>84</v>
      </c>
      <c r="B4" s="67" t="s">
        <v>454</v>
      </c>
      <c r="C4" s="68" t="s">
        <v>455</v>
      </c>
      <c r="D4" s="69" t="s">
        <v>456</v>
      </c>
      <c r="E4" s="69" t="s">
        <v>457</v>
      </c>
      <c r="F4" s="68" t="s">
        <v>458</v>
      </c>
      <c r="G4" s="68"/>
      <c r="H4" s="68"/>
      <c r="I4" s="68"/>
      <c r="J4" s="68"/>
      <c r="K4" s="68"/>
      <c r="L4" s="81" t="s">
        <v>459</v>
      </c>
      <c r="M4" s="81" t="s">
        <v>460</v>
      </c>
      <c r="N4" s="81" t="s">
        <v>461</v>
      </c>
      <c r="O4" s="82" t="s">
        <v>462</v>
      </c>
    </row>
    <row r="5" spans="1:15" s="59" customFormat="1" ht="27.75" customHeight="1">
      <c r="A5" s="67"/>
      <c r="B5" s="67"/>
      <c r="C5" s="68"/>
      <c r="D5" s="69"/>
      <c r="E5" s="69"/>
      <c r="F5" s="70" t="s">
        <v>60</v>
      </c>
      <c r="G5" s="70" t="s">
        <v>463</v>
      </c>
      <c r="H5" s="70"/>
      <c r="I5" s="70"/>
      <c r="J5" s="68" t="s">
        <v>12</v>
      </c>
      <c r="K5" s="83" t="s">
        <v>144</v>
      </c>
      <c r="L5" s="81"/>
      <c r="M5" s="81"/>
      <c r="N5" s="81"/>
      <c r="O5" s="82"/>
    </row>
    <row r="6" spans="1:15" s="59" customFormat="1" ht="93" customHeight="1">
      <c r="A6" s="71"/>
      <c r="B6" s="71"/>
      <c r="C6" s="72"/>
      <c r="D6" s="73"/>
      <c r="E6" s="73"/>
      <c r="F6" s="74"/>
      <c r="G6" s="74" t="s">
        <v>10</v>
      </c>
      <c r="H6" s="72" t="s">
        <v>145</v>
      </c>
      <c r="I6" s="72" t="s">
        <v>464</v>
      </c>
      <c r="J6" s="72" t="s">
        <v>145</v>
      </c>
      <c r="K6" s="83"/>
      <c r="L6" s="84"/>
      <c r="M6" s="84"/>
      <c r="N6" s="84"/>
      <c r="O6" s="85"/>
    </row>
    <row r="7" spans="1:15" ht="19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86"/>
      <c r="M7" s="86"/>
      <c r="N7" s="86"/>
      <c r="O7" s="75"/>
    </row>
    <row r="8" spans="1:15" ht="19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86"/>
      <c r="M8" s="86"/>
      <c r="N8" s="86"/>
      <c r="O8" s="75"/>
    </row>
    <row r="9" spans="1:15" ht="19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86"/>
      <c r="M9" s="86"/>
      <c r="N9" s="86"/>
      <c r="O9" s="75"/>
    </row>
    <row r="10" spans="1:15" ht="19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86"/>
      <c r="M10" s="86"/>
      <c r="N10" s="86"/>
      <c r="O10" s="75"/>
    </row>
    <row r="11" spans="1:15" ht="19.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86"/>
      <c r="M11" s="86"/>
      <c r="N11" s="86"/>
      <c r="O11" s="75"/>
    </row>
    <row r="12" spans="1:15" ht="19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86"/>
      <c r="M12" s="86"/>
      <c r="N12" s="86"/>
      <c r="O12" s="75"/>
    </row>
    <row r="13" spans="1:15" ht="19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86"/>
      <c r="M13" s="86"/>
      <c r="N13" s="86"/>
      <c r="O13" s="75"/>
    </row>
    <row r="14" spans="1:15" ht="19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86"/>
      <c r="M14" s="86"/>
      <c r="N14" s="86"/>
      <c r="O14" s="75"/>
    </row>
    <row r="15" spans="1:15" ht="19.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86"/>
      <c r="M15" s="86"/>
      <c r="N15" s="86"/>
      <c r="O15" s="75"/>
    </row>
    <row r="16" spans="1:15" ht="19.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86"/>
      <c r="M16" s="86"/>
      <c r="N16" s="86"/>
      <c r="O16" s="75"/>
    </row>
    <row r="17" spans="1:15" ht="27" customHeight="1">
      <c r="A17" s="76" t="s">
        <v>465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87"/>
      <c r="M17" s="87"/>
      <c r="N17" s="87"/>
      <c r="O17" s="77"/>
    </row>
  </sheetData>
  <sheetProtection formatCells="0" formatColumns="0" formatRows="0" insertColumns="0" insertRows="0" insertHyperlinks="0" deleteColumns="0" deleteRows="0" sort="0" autoFilter="0" pivotTables="0"/>
  <mergeCells count="15">
    <mergeCell ref="A2:O2"/>
    <mergeCell ref="F4:K4"/>
    <mergeCell ref="G5:I5"/>
    <mergeCell ref="A17:O17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83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E6" sqref="E6:E7"/>
    </sheetView>
  </sheetViews>
  <sheetFormatPr defaultColWidth="9.140625" defaultRowHeight="12.75"/>
  <cols>
    <col min="1" max="1" width="7.8515625" style="25" customWidth="1"/>
    <col min="2" max="2" width="6.8515625" style="25" customWidth="1"/>
    <col min="3" max="3" width="4.8515625" style="25" customWidth="1"/>
    <col min="4" max="4" width="5.7109375" style="25" customWidth="1"/>
    <col min="5" max="5" width="8.7109375" style="25" customWidth="1"/>
    <col min="6" max="6" width="5.7109375" style="25" customWidth="1"/>
    <col min="7" max="7" width="8.57421875" style="25" customWidth="1"/>
    <col min="8" max="8" width="5.7109375" style="25" customWidth="1"/>
    <col min="9" max="9" width="5.8515625" style="25" customWidth="1"/>
    <col min="10" max="10" width="5.00390625" style="25" customWidth="1"/>
    <col min="11" max="11" width="5.7109375" style="25" customWidth="1"/>
    <col min="12" max="13" width="5.140625" style="25" customWidth="1"/>
    <col min="14" max="15" width="5.7109375" style="25" customWidth="1"/>
    <col min="16" max="16" width="4.7109375" style="25" customWidth="1"/>
    <col min="17" max="17" width="5.7109375" style="25" customWidth="1"/>
    <col min="18" max="18" width="5.00390625" style="25" customWidth="1"/>
    <col min="19" max="20" width="5.7109375" style="25" customWidth="1"/>
    <col min="21" max="21" width="4.8515625" style="25" customWidth="1"/>
    <col min="22" max="23" width="6.00390625" style="25" customWidth="1"/>
    <col min="24" max="24" width="4.7109375" style="25" customWidth="1"/>
    <col min="25" max="25" width="6.7109375" style="25" customWidth="1"/>
    <col min="26" max="16384" width="9.140625" style="25" customWidth="1"/>
  </cols>
  <sheetData>
    <row r="1" spans="1:3" ht="15.75" customHeight="1">
      <c r="A1" s="44" t="s">
        <v>466</v>
      </c>
      <c r="B1" s="44"/>
      <c r="C1" s="44"/>
    </row>
    <row r="2" spans="1:24" s="42" customFormat="1" ht="36" customHeight="1">
      <c r="A2" s="29" t="s">
        <v>467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24" customFormat="1" ht="18" customHeight="1">
      <c r="A3" s="9" t="s">
        <v>468</v>
      </c>
      <c r="C3" s="30" t="s">
        <v>74</v>
      </c>
      <c r="F3" s="45"/>
      <c r="V3" s="55" t="s">
        <v>3</v>
      </c>
      <c r="W3" s="56"/>
      <c r="X3" s="56"/>
    </row>
    <row r="4" spans="1:24" s="2" customFormat="1" ht="48" customHeight="1">
      <c r="A4" s="46" t="s">
        <v>469</v>
      </c>
      <c r="B4" s="46" t="s">
        <v>470</v>
      </c>
      <c r="C4" s="46"/>
      <c r="D4" s="46" t="s">
        <v>471</v>
      </c>
      <c r="E4" s="46"/>
      <c r="F4" s="46" t="s">
        <v>472</v>
      </c>
      <c r="G4" s="46"/>
      <c r="H4" s="46" t="s">
        <v>473</v>
      </c>
      <c r="I4" s="54"/>
      <c r="J4" s="54"/>
      <c r="K4" s="46" t="s">
        <v>474</v>
      </c>
      <c r="L4" s="54"/>
      <c r="M4" s="54"/>
      <c r="N4" s="46" t="s">
        <v>475</v>
      </c>
      <c r="O4" s="54"/>
      <c r="P4" s="54"/>
      <c r="Q4" s="54"/>
      <c r="R4" s="54"/>
      <c r="S4" s="54"/>
      <c r="T4" s="54"/>
      <c r="U4" s="54"/>
      <c r="V4" s="46" t="s">
        <v>340</v>
      </c>
      <c r="W4" s="54"/>
      <c r="X4" s="54"/>
    </row>
    <row r="5" spans="1:24" ht="24.75" customHeight="1">
      <c r="A5" s="46"/>
      <c r="B5" s="46"/>
      <c r="C5" s="46"/>
      <c r="D5" s="46"/>
      <c r="E5" s="46"/>
      <c r="F5" s="46"/>
      <c r="G5" s="46"/>
      <c r="H5" s="46" t="s">
        <v>476</v>
      </c>
      <c r="I5" s="46" t="s">
        <v>145</v>
      </c>
      <c r="J5" s="54"/>
      <c r="K5" s="46" t="s">
        <v>60</v>
      </c>
      <c r="L5" s="46" t="s">
        <v>145</v>
      </c>
      <c r="M5" s="54"/>
      <c r="N5" s="46" t="s">
        <v>475</v>
      </c>
      <c r="O5" s="54"/>
      <c r="P5" s="54"/>
      <c r="Q5" s="46" t="s">
        <v>477</v>
      </c>
      <c r="R5" s="54"/>
      <c r="S5" s="46" t="s">
        <v>478</v>
      </c>
      <c r="T5" s="54"/>
      <c r="U5" s="54"/>
      <c r="V5" s="46" t="s">
        <v>60</v>
      </c>
      <c r="W5" s="46" t="s">
        <v>145</v>
      </c>
      <c r="X5" s="54"/>
    </row>
    <row r="6" spans="1:24" s="43" customFormat="1" ht="24.75" customHeight="1">
      <c r="A6" s="46"/>
      <c r="B6" s="46" t="s">
        <v>115</v>
      </c>
      <c r="C6" s="46" t="s">
        <v>116</v>
      </c>
      <c r="D6" s="46" t="s">
        <v>115</v>
      </c>
      <c r="E6" s="46" t="s">
        <v>116</v>
      </c>
      <c r="F6" s="46" t="s">
        <v>115</v>
      </c>
      <c r="G6" s="46" t="s">
        <v>116</v>
      </c>
      <c r="H6" s="47"/>
      <c r="I6" s="46" t="s">
        <v>113</v>
      </c>
      <c r="J6" s="46" t="s">
        <v>114</v>
      </c>
      <c r="K6" s="47"/>
      <c r="L6" s="46" t="s">
        <v>113</v>
      </c>
      <c r="M6" s="46" t="s">
        <v>114</v>
      </c>
      <c r="N6" s="46" t="s">
        <v>10</v>
      </c>
      <c r="O6" s="46" t="s">
        <v>145</v>
      </c>
      <c r="P6" s="47"/>
      <c r="Q6" s="46" t="s">
        <v>60</v>
      </c>
      <c r="R6" s="46" t="s">
        <v>145</v>
      </c>
      <c r="S6" s="46" t="s">
        <v>60</v>
      </c>
      <c r="T6" s="46" t="s">
        <v>145</v>
      </c>
      <c r="U6" s="47"/>
      <c r="V6" s="47"/>
      <c r="W6" s="46" t="s">
        <v>113</v>
      </c>
      <c r="X6" s="46" t="s">
        <v>114</v>
      </c>
    </row>
    <row r="7" spans="1:24" s="43" customFormat="1" ht="38.25" customHeight="1">
      <c r="A7" s="46"/>
      <c r="B7" s="46"/>
      <c r="C7" s="46"/>
      <c r="D7" s="46"/>
      <c r="E7" s="46"/>
      <c r="F7" s="46"/>
      <c r="G7" s="46"/>
      <c r="H7" s="47"/>
      <c r="I7" s="46"/>
      <c r="J7" s="46"/>
      <c r="K7" s="47"/>
      <c r="L7" s="46"/>
      <c r="M7" s="46"/>
      <c r="N7" s="46"/>
      <c r="O7" s="46" t="s">
        <v>113</v>
      </c>
      <c r="P7" s="46" t="s">
        <v>114</v>
      </c>
      <c r="Q7" s="46"/>
      <c r="R7" s="46" t="s">
        <v>114</v>
      </c>
      <c r="S7" s="46"/>
      <c r="T7" s="46" t="s">
        <v>113</v>
      </c>
      <c r="U7" s="46" t="s">
        <v>114</v>
      </c>
      <c r="V7" s="47"/>
      <c r="W7" s="46"/>
      <c r="X7" s="46"/>
    </row>
    <row r="8" spans="1:24" ht="39" customHeight="1">
      <c r="A8" s="48" t="s">
        <v>74</v>
      </c>
      <c r="B8" s="49"/>
      <c r="C8" s="50"/>
      <c r="D8" s="51"/>
      <c r="E8" s="52"/>
      <c r="F8" s="51"/>
      <c r="G8" s="52"/>
      <c r="H8" s="49">
        <v>55000</v>
      </c>
      <c r="I8" s="49">
        <v>55000</v>
      </c>
      <c r="J8" s="49"/>
      <c r="K8" s="49"/>
      <c r="L8" s="49"/>
      <c r="M8" s="49"/>
      <c r="N8" s="49">
        <v>40000</v>
      </c>
      <c r="O8" s="49">
        <v>40000</v>
      </c>
      <c r="P8" s="49"/>
      <c r="Q8" s="49"/>
      <c r="R8" s="49"/>
      <c r="S8" s="49">
        <v>40000</v>
      </c>
      <c r="T8" s="49">
        <v>40000</v>
      </c>
      <c r="U8" s="49"/>
      <c r="V8" s="49">
        <v>15000</v>
      </c>
      <c r="W8" s="49">
        <v>15000</v>
      </c>
      <c r="X8" s="49"/>
    </row>
    <row r="9" spans="1:24" ht="39" customHeight="1">
      <c r="A9" s="48" t="s">
        <v>74</v>
      </c>
      <c r="B9" s="49">
        <v>2010301</v>
      </c>
      <c r="C9" s="50" t="s">
        <v>91</v>
      </c>
      <c r="D9" s="51" t="s">
        <v>479</v>
      </c>
      <c r="E9" s="52" t="s">
        <v>340</v>
      </c>
      <c r="F9" s="51" t="s">
        <v>480</v>
      </c>
      <c r="G9" s="52" t="s">
        <v>340</v>
      </c>
      <c r="H9" s="49">
        <v>15000</v>
      </c>
      <c r="I9" s="49">
        <v>15000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>
        <v>15000</v>
      </c>
      <c r="W9" s="49">
        <v>15000</v>
      </c>
      <c r="X9" s="49"/>
    </row>
    <row r="10" spans="1:24" ht="24.75" customHeight="1">
      <c r="A10" s="48" t="s">
        <v>74</v>
      </c>
      <c r="B10" s="49">
        <v>2010301</v>
      </c>
      <c r="C10" s="50" t="s">
        <v>91</v>
      </c>
      <c r="D10" s="51" t="s">
        <v>481</v>
      </c>
      <c r="E10" s="52" t="s">
        <v>356</v>
      </c>
      <c r="F10" s="51" t="s">
        <v>482</v>
      </c>
      <c r="G10" s="52" t="s">
        <v>356</v>
      </c>
      <c r="H10" s="49">
        <v>40000</v>
      </c>
      <c r="I10" s="49">
        <v>40000</v>
      </c>
      <c r="J10" s="49"/>
      <c r="K10" s="49"/>
      <c r="L10" s="49"/>
      <c r="M10" s="49"/>
      <c r="N10" s="49">
        <v>40000</v>
      </c>
      <c r="O10" s="49">
        <v>40000</v>
      </c>
      <c r="P10" s="49"/>
      <c r="Q10" s="49"/>
      <c r="R10" s="49"/>
      <c r="S10" s="49">
        <v>40000</v>
      </c>
      <c r="T10" s="49">
        <v>40000</v>
      </c>
      <c r="U10" s="49"/>
      <c r="V10" s="49"/>
      <c r="W10" s="49"/>
      <c r="X10" s="49"/>
    </row>
    <row r="11" spans="1:24" ht="24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ht="24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ht="24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24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24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</sheetData>
  <sheetProtection/>
  <mergeCells count="36">
    <mergeCell ref="A2:X2"/>
    <mergeCell ref="V3:X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7" sqref="E7"/>
    </sheetView>
  </sheetViews>
  <sheetFormatPr defaultColWidth="9.140625" defaultRowHeight="12.75"/>
  <cols>
    <col min="1" max="3" width="3.140625" style="25" customWidth="1"/>
    <col min="4" max="4" width="20.28125" style="25" customWidth="1"/>
    <col min="5" max="5" width="14.00390625" style="25" customWidth="1"/>
    <col min="6" max="7" width="10.140625" style="25" customWidth="1"/>
    <col min="8" max="8" width="11.421875" style="25" customWidth="1"/>
    <col min="9" max="9" width="14.28125" style="25" customWidth="1"/>
    <col min="10" max="10" width="15.57421875" style="25" customWidth="1"/>
    <col min="11" max="11" width="10.00390625" style="25" customWidth="1"/>
    <col min="12" max="12" width="9.8515625" style="25" customWidth="1"/>
    <col min="13" max="14" width="7.57421875" style="25" customWidth="1"/>
    <col min="15" max="15" width="9.7109375" style="25" customWidth="1"/>
    <col min="16" max="16384" width="9.140625" style="25" customWidth="1"/>
  </cols>
  <sheetData>
    <row r="1" spans="1:7" ht="15.75" customHeight="1">
      <c r="A1" s="26" t="s">
        <v>483</v>
      </c>
      <c r="B1" s="26"/>
      <c r="C1" s="26"/>
      <c r="D1" s="26"/>
      <c r="E1" s="27"/>
      <c r="F1" s="28"/>
      <c r="G1" s="28"/>
    </row>
    <row r="2" spans="1:14" ht="36" customHeight="1">
      <c r="A2" s="29" t="s">
        <v>484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4" customFormat="1" ht="18" customHeight="1">
      <c r="A3" s="9" t="s">
        <v>468</v>
      </c>
      <c r="D3" s="30" t="s">
        <v>74</v>
      </c>
      <c r="N3" s="41" t="s">
        <v>3</v>
      </c>
    </row>
    <row r="4" spans="1:14" ht="15" customHeight="1">
      <c r="A4" s="31" t="s">
        <v>485</v>
      </c>
      <c r="B4" s="31" t="s">
        <v>5</v>
      </c>
      <c r="C4" s="31" t="s">
        <v>5</v>
      </c>
      <c r="D4" s="31" t="s">
        <v>5</v>
      </c>
      <c r="E4" s="31" t="s">
        <v>486</v>
      </c>
      <c r="F4" s="31" t="s">
        <v>113</v>
      </c>
      <c r="G4" s="31"/>
      <c r="H4" s="31"/>
      <c r="I4" s="31"/>
      <c r="J4" s="31"/>
      <c r="K4" s="31"/>
      <c r="L4" s="31" t="s">
        <v>5</v>
      </c>
      <c r="M4" s="31" t="s">
        <v>5</v>
      </c>
      <c r="N4" s="31" t="s">
        <v>487</v>
      </c>
    </row>
    <row r="5" spans="1:14" ht="30" customHeight="1">
      <c r="A5" s="31" t="s">
        <v>115</v>
      </c>
      <c r="B5" s="31" t="s">
        <v>5</v>
      </c>
      <c r="C5" s="31" t="s">
        <v>5</v>
      </c>
      <c r="D5" s="31" t="s">
        <v>116</v>
      </c>
      <c r="E5" s="31"/>
      <c r="F5" s="31" t="s">
        <v>10</v>
      </c>
      <c r="G5" s="31" t="s">
        <v>117</v>
      </c>
      <c r="H5" s="31" t="s">
        <v>119</v>
      </c>
      <c r="I5" s="31" t="s">
        <v>488</v>
      </c>
      <c r="J5" s="31" t="s">
        <v>489</v>
      </c>
      <c r="K5" s="31" t="s">
        <v>490</v>
      </c>
      <c r="L5" s="31" t="s">
        <v>388</v>
      </c>
      <c r="M5" s="31" t="s">
        <v>491</v>
      </c>
      <c r="N5" s="31"/>
    </row>
    <row r="6" spans="1:14" ht="24.75" customHeight="1">
      <c r="A6" s="32" t="s">
        <v>125</v>
      </c>
      <c r="B6" s="32" t="s">
        <v>127</v>
      </c>
      <c r="C6" s="33" t="s">
        <v>126</v>
      </c>
      <c r="D6" s="34"/>
      <c r="E6" s="35"/>
      <c r="F6" s="36"/>
      <c r="G6" s="36"/>
      <c r="H6" s="36"/>
      <c r="I6" s="36"/>
      <c r="J6" s="36"/>
      <c r="K6" s="36"/>
      <c r="L6" s="36"/>
      <c r="M6" s="36"/>
      <c r="N6" s="36"/>
    </row>
    <row r="7" spans="1:14" ht="24.75" customHeight="1">
      <c r="A7" s="37"/>
      <c r="B7" s="37"/>
      <c r="C7" s="31"/>
      <c r="D7" s="31" t="s">
        <v>492</v>
      </c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24.75" customHeight="1">
      <c r="A8" s="37"/>
      <c r="B8" s="37"/>
      <c r="C8" s="31"/>
      <c r="D8" s="31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24.75" customHeight="1">
      <c r="A9" s="37"/>
      <c r="B9" s="37"/>
      <c r="C9" s="31"/>
      <c r="D9" s="31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24.75" customHeight="1">
      <c r="A10" s="37"/>
      <c r="B10" s="37"/>
      <c r="C10" s="31"/>
      <c r="D10" s="31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24.75" customHeight="1">
      <c r="A11" s="37"/>
      <c r="B11" s="37"/>
      <c r="C11" s="31"/>
      <c r="D11" s="31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24.75" customHeight="1">
      <c r="A12" s="37"/>
      <c r="B12" s="37"/>
      <c r="C12" s="31"/>
      <c r="D12" s="31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24.75" customHeight="1">
      <c r="A13" s="37"/>
      <c r="B13" s="37"/>
      <c r="C13" s="31"/>
      <c r="D13" s="31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24.75" customHeight="1">
      <c r="A14" s="37"/>
      <c r="B14" s="37"/>
      <c r="C14" s="31"/>
      <c r="D14" s="31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24.75" customHeight="1">
      <c r="A15" s="37"/>
      <c r="B15" s="37"/>
      <c r="C15" s="31"/>
      <c r="D15" s="31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24.75" customHeight="1">
      <c r="A16" s="37"/>
      <c r="B16" s="37"/>
      <c r="C16" s="31"/>
      <c r="D16" s="31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4.75" customHeight="1">
      <c r="A17" s="37"/>
      <c r="B17" s="37"/>
      <c r="C17" s="31"/>
      <c r="D17" s="31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24.75" customHeight="1">
      <c r="A18" s="37"/>
      <c r="B18" s="37"/>
      <c r="C18" s="31"/>
      <c r="D18" s="31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24.75" customHeight="1">
      <c r="A19" s="39" t="s">
        <v>493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14" sqref="E14"/>
    </sheetView>
  </sheetViews>
  <sheetFormatPr defaultColWidth="9.140625" defaultRowHeight="12.75"/>
  <cols>
    <col min="1" max="1" width="12.00390625" style="4" customWidth="1"/>
    <col min="2" max="10" width="11.140625" style="5" customWidth="1"/>
    <col min="11" max="11" width="10.7109375" style="5" customWidth="1"/>
    <col min="12" max="12" width="10.57421875" style="5" customWidth="1"/>
    <col min="13" max="14" width="8.8515625" style="2" bestFit="1" customWidth="1"/>
  </cols>
  <sheetData>
    <row r="1" ht="15.75" customHeight="1">
      <c r="A1" s="6" t="s">
        <v>494</v>
      </c>
    </row>
    <row r="2" spans="1:12" s="1" customFormat="1" ht="36" customHeight="1">
      <c r="A2" s="7" t="s">
        <v>495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8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0"/>
    </row>
    <row r="4" spans="1:12" s="2" customFormat="1" ht="33.75" customHeight="1">
      <c r="A4" s="11" t="s">
        <v>59</v>
      </c>
      <c r="B4" s="12" t="s">
        <v>496</v>
      </c>
      <c r="C4" s="12"/>
      <c r="D4" s="12"/>
      <c r="E4" s="12"/>
      <c r="F4" s="12" t="s">
        <v>497</v>
      </c>
      <c r="G4" s="12"/>
      <c r="H4" s="12"/>
      <c r="I4" s="12"/>
      <c r="J4" s="21" t="s">
        <v>498</v>
      </c>
      <c r="K4" s="21"/>
      <c r="L4" s="22"/>
    </row>
    <row r="5" spans="1:12" s="2" customFormat="1" ht="36">
      <c r="A5" s="13"/>
      <c r="B5" s="14" t="s">
        <v>499</v>
      </c>
      <c r="C5" s="15" t="s">
        <v>500</v>
      </c>
      <c r="D5" s="14" t="s">
        <v>501</v>
      </c>
      <c r="E5" s="15" t="s">
        <v>502</v>
      </c>
      <c r="F5" s="14" t="s">
        <v>503</v>
      </c>
      <c r="G5" s="15" t="s">
        <v>504</v>
      </c>
      <c r="H5" s="14" t="s">
        <v>505</v>
      </c>
      <c r="I5" s="15" t="s">
        <v>506</v>
      </c>
      <c r="J5" s="14" t="s">
        <v>507</v>
      </c>
      <c r="K5" s="14" t="s">
        <v>508</v>
      </c>
      <c r="L5" s="23" t="s">
        <v>509</v>
      </c>
    </row>
    <row r="6" spans="1:12" s="3" customFormat="1" ht="39" customHeight="1">
      <c r="A6" s="16" t="s">
        <v>74</v>
      </c>
      <c r="B6" s="17">
        <v>36</v>
      </c>
      <c r="C6" s="17">
        <v>23</v>
      </c>
      <c r="D6" s="17"/>
      <c r="E6" s="17">
        <v>13</v>
      </c>
      <c r="F6" s="17">
        <v>33</v>
      </c>
      <c r="G6" s="17">
        <v>20</v>
      </c>
      <c r="H6" s="17"/>
      <c r="I6" s="17">
        <v>13</v>
      </c>
      <c r="J6" s="17">
        <v>31</v>
      </c>
      <c r="K6" s="17"/>
      <c r="L6" s="17">
        <v>31</v>
      </c>
    </row>
    <row r="7" spans="1:12" ht="1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sheetProtection/>
  <mergeCells count="5">
    <mergeCell ref="A2:L2"/>
    <mergeCell ref="B4:E4"/>
    <mergeCell ref="F4:I4"/>
    <mergeCell ref="J4:L4"/>
    <mergeCell ref="A4:A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3" sqref="A3:C3"/>
    </sheetView>
  </sheetViews>
  <sheetFormatPr defaultColWidth="9.140625" defaultRowHeight="12.75"/>
  <cols>
    <col min="1" max="1" width="22.421875" style="25" customWidth="1"/>
    <col min="2" max="2" width="11.421875" style="25" customWidth="1"/>
    <col min="3" max="3" width="8.7109375" style="25" customWidth="1"/>
    <col min="4" max="4" width="7.7109375" style="25" customWidth="1"/>
    <col min="5" max="5" width="8.7109375" style="25" customWidth="1"/>
    <col min="6" max="6" width="5.28125" style="25" customWidth="1"/>
    <col min="7" max="8" width="11.28125" style="25" customWidth="1"/>
    <col min="9" max="10" width="8.7109375" style="25" customWidth="1"/>
    <col min="11" max="11" width="6.00390625" style="25" customWidth="1"/>
    <col min="12" max="12" width="8.7109375" style="25" customWidth="1"/>
    <col min="13" max="13" width="5.8515625" style="25" customWidth="1"/>
    <col min="14" max="14" width="5.421875" style="25" customWidth="1"/>
    <col min="15" max="15" width="7.57421875" style="25" customWidth="1"/>
    <col min="16" max="16" width="9.7109375" style="25" customWidth="1"/>
    <col min="17" max="16384" width="9.140625" style="25" customWidth="1"/>
  </cols>
  <sheetData>
    <row r="1" ht="15.75" customHeight="1">
      <c r="A1" s="203" t="s">
        <v>57</v>
      </c>
    </row>
    <row r="2" spans="1:15" s="202" customFormat="1" ht="36" customHeight="1">
      <c r="A2" s="29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 customHeight="1">
      <c r="A3" s="163" t="s">
        <v>2</v>
      </c>
      <c r="B3" s="163"/>
      <c r="C3" s="163"/>
      <c r="D3" s="204"/>
      <c r="E3" s="204"/>
      <c r="F3" s="204"/>
      <c r="G3" s="204"/>
      <c r="H3" s="204"/>
      <c r="I3" s="204"/>
      <c r="J3" s="212"/>
      <c r="K3" s="212"/>
      <c r="L3" s="212"/>
      <c r="M3" s="212"/>
      <c r="N3" s="213" t="s">
        <v>3</v>
      </c>
      <c r="O3" s="213"/>
    </row>
    <row r="4" spans="1:15" ht="15.75" customHeight="1">
      <c r="A4" s="205" t="s">
        <v>59</v>
      </c>
      <c r="B4" s="206" t="s">
        <v>60</v>
      </c>
      <c r="C4" s="206" t="s">
        <v>61</v>
      </c>
      <c r="D4" s="206"/>
      <c r="E4" s="206"/>
      <c r="F4" s="206"/>
      <c r="G4" s="206" t="s">
        <v>62</v>
      </c>
      <c r="H4" s="206"/>
      <c r="I4" s="206"/>
      <c r="J4" s="206" t="s">
        <v>63</v>
      </c>
      <c r="K4" s="206" t="s">
        <v>64</v>
      </c>
      <c r="L4" s="206" t="s">
        <v>65</v>
      </c>
      <c r="M4" s="206" t="s">
        <v>66</v>
      </c>
      <c r="N4" s="206" t="s">
        <v>67</v>
      </c>
      <c r="O4" s="206" t="s">
        <v>68</v>
      </c>
    </row>
    <row r="5" spans="1:15" ht="60" customHeight="1">
      <c r="A5" s="205"/>
      <c r="B5" s="206" t="s">
        <v>5</v>
      </c>
      <c r="C5" s="206" t="s">
        <v>10</v>
      </c>
      <c r="D5" s="207" t="s">
        <v>69</v>
      </c>
      <c r="E5" s="206" t="s">
        <v>70</v>
      </c>
      <c r="F5" s="206" t="s">
        <v>71</v>
      </c>
      <c r="G5" s="206" t="s">
        <v>10</v>
      </c>
      <c r="H5" s="208" t="s">
        <v>72</v>
      </c>
      <c r="I5" s="208" t="s">
        <v>73</v>
      </c>
      <c r="J5" s="206"/>
      <c r="K5" s="206"/>
      <c r="L5" s="206"/>
      <c r="M5" s="206"/>
      <c r="N5" s="206"/>
      <c r="O5" s="206" t="s">
        <v>5</v>
      </c>
    </row>
    <row r="6" spans="1:15" ht="19.5" customHeight="1">
      <c r="A6" s="209" t="s">
        <v>74</v>
      </c>
      <c r="B6" s="151">
        <f>B7+B8</f>
        <v>8942710.18</v>
      </c>
      <c r="C6" s="151"/>
      <c r="D6" s="151"/>
      <c r="E6" s="151"/>
      <c r="F6" s="151"/>
      <c r="G6" s="151">
        <f>G7+G8</f>
        <v>8942710.18</v>
      </c>
      <c r="H6" s="151">
        <f>H7+H8</f>
        <v>8942710.18</v>
      </c>
      <c r="I6" s="151"/>
      <c r="J6" s="151"/>
      <c r="K6" s="151"/>
      <c r="L6" s="151"/>
      <c r="M6" s="151"/>
      <c r="N6" s="151"/>
      <c r="O6" s="151"/>
    </row>
    <row r="7" spans="1:15" ht="19.5" customHeight="1">
      <c r="A7" s="209" t="s">
        <v>75</v>
      </c>
      <c r="B7" s="210">
        <v>7492711.46</v>
      </c>
      <c r="C7" s="210"/>
      <c r="D7" s="210"/>
      <c r="E7" s="211"/>
      <c r="F7" s="211"/>
      <c r="G7" s="210">
        <v>7492711.46</v>
      </c>
      <c r="H7" s="210">
        <v>7492711.46</v>
      </c>
      <c r="I7" s="211"/>
      <c r="J7" s="211"/>
      <c r="K7" s="211"/>
      <c r="L7" s="211"/>
      <c r="M7" s="211"/>
      <c r="N7" s="211"/>
      <c r="O7" s="211"/>
    </row>
    <row r="8" spans="1:15" ht="19.5" customHeight="1">
      <c r="A8" s="209" t="s">
        <v>76</v>
      </c>
      <c r="B8" s="210">
        <v>1449998.72</v>
      </c>
      <c r="C8" s="210"/>
      <c r="D8" s="210"/>
      <c r="E8" s="211"/>
      <c r="F8" s="211"/>
      <c r="G8" s="210">
        <v>1449998.72</v>
      </c>
      <c r="H8" s="210">
        <v>1449998.72</v>
      </c>
      <c r="I8" s="211"/>
      <c r="J8" s="211" t="s">
        <v>5</v>
      </c>
      <c r="K8" s="211"/>
      <c r="L8" s="211"/>
      <c r="M8" s="211"/>
      <c r="N8" s="211" t="s">
        <v>5</v>
      </c>
      <c r="O8" s="211" t="s">
        <v>5</v>
      </c>
    </row>
    <row r="9" spans="1:15" ht="19.5" customHeight="1">
      <c r="A9" s="53"/>
      <c r="B9" s="53"/>
      <c r="C9" s="53"/>
      <c r="D9" s="53"/>
      <c r="E9" s="53"/>
      <c r="F9" s="53"/>
      <c r="G9" s="53"/>
      <c r="H9" s="53"/>
      <c r="I9" s="53"/>
      <c r="J9" s="214"/>
      <c r="K9" s="214"/>
      <c r="L9" s="214"/>
      <c r="M9" s="214"/>
      <c r="N9" s="53"/>
      <c r="O9" s="53"/>
    </row>
    <row r="10" spans="1:15" ht="19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9.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9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9.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9.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9.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9.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9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9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9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9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9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9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</sheetData>
  <sheetProtection/>
  <mergeCells count="13">
    <mergeCell ref="A2:O2"/>
    <mergeCell ref="A3:C3"/>
    <mergeCell ref="N3:O3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3" sqref="A3:C3"/>
    </sheetView>
  </sheetViews>
  <sheetFormatPr defaultColWidth="9.140625" defaultRowHeight="12.75"/>
  <cols>
    <col min="1" max="1" width="14.421875" style="25" customWidth="1"/>
    <col min="2" max="2" width="29.140625" style="25" customWidth="1"/>
    <col min="3" max="3" width="17.421875" style="25" customWidth="1"/>
    <col min="4" max="5" width="15.57421875" style="25" customWidth="1"/>
    <col min="6" max="6" width="19.7109375" style="25" customWidth="1"/>
    <col min="7" max="7" width="13.57421875" style="25" customWidth="1"/>
    <col min="8" max="8" width="13.28125" style="25" customWidth="1"/>
    <col min="9" max="16384" width="9.140625" style="25" customWidth="1"/>
  </cols>
  <sheetData>
    <row r="1" spans="1:3" ht="15.75" customHeight="1">
      <c r="A1" s="44" t="s">
        <v>77</v>
      </c>
      <c r="B1" s="44"/>
      <c r="C1" s="44"/>
    </row>
    <row r="2" spans="1:8" ht="36" customHeight="1">
      <c r="A2" s="29" t="s">
        <v>78</v>
      </c>
      <c r="B2" s="29"/>
      <c r="C2" s="29"/>
      <c r="D2" s="29"/>
      <c r="E2" s="29"/>
      <c r="F2" s="29"/>
      <c r="G2" s="29"/>
      <c r="H2" s="29"/>
    </row>
    <row r="3" spans="1:8" s="24" customFormat="1" ht="18" customHeight="1">
      <c r="A3" s="163" t="s">
        <v>2</v>
      </c>
      <c r="B3" s="163"/>
      <c r="C3" s="163"/>
      <c r="G3" s="41" t="s">
        <v>3</v>
      </c>
      <c r="H3" s="41"/>
    </row>
    <row r="4" spans="1:8" s="59" customFormat="1" ht="30.75" customHeight="1">
      <c r="A4" s="164" t="s">
        <v>79</v>
      </c>
      <c r="B4" s="164"/>
      <c r="C4" s="165" t="s">
        <v>80</v>
      </c>
      <c r="D4" s="132" t="s">
        <v>81</v>
      </c>
      <c r="E4" s="132"/>
      <c r="F4" s="132"/>
      <c r="G4" s="166" t="s">
        <v>82</v>
      </c>
      <c r="H4" s="168" t="s">
        <v>83</v>
      </c>
    </row>
    <row r="5" spans="1:8" s="59" customFormat="1" ht="27.75" customHeight="1">
      <c r="A5" s="168" t="s">
        <v>84</v>
      </c>
      <c r="B5" s="168" t="s">
        <v>85</v>
      </c>
      <c r="C5" s="169"/>
      <c r="D5" s="170" t="s">
        <v>10</v>
      </c>
      <c r="E5" s="170" t="s">
        <v>86</v>
      </c>
      <c r="F5" s="171" t="s">
        <v>87</v>
      </c>
      <c r="G5" s="172"/>
      <c r="H5" s="201"/>
    </row>
    <row r="6" spans="1:8" ht="19.5" customHeight="1">
      <c r="A6" s="174" t="s">
        <v>88</v>
      </c>
      <c r="B6" s="174"/>
      <c r="C6" s="151">
        <f>C7+C14</f>
        <v>8942710.18</v>
      </c>
      <c r="D6" s="151">
        <f>D7+D14</f>
        <v>8942710.18</v>
      </c>
      <c r="E6" s="151">
        <f>E7+E14</f>
        <v>8942710.18</v>
      </c>
      <c r="F6" s="53"/>
      <c r="G6" s="53"/>
      <c r="H6" s="53"/>
    </row>
    <row r="7" spans="1:8" ht="19.5" customHeight="1">
      <c r="A7" s="174" t="s">
        <v>89</v>
      </c>
      <c r="B7" s="174"/>
      <c r="C7" s="151">
        <f>C8+C9+C10+C11+C12+C13</f>
        <v>7492711.46</v>
      </c>
      <c r="D7" s="151">
        <f>D8+D9+D10+D11+D12+D13</f>
        <v>7492711.46</v>
      </c>
      <c r="E7" s="151">
        <f>E8+E9+E10+E11+E12+E13</f>
        <v>7492711.46</v>
      </c>
      <c r="F7" s="53"/>
      <c r="G7" s="53"/>
      <c r="H7" s="53"/>
    </row>
    <row r="8" spans="1:8" ht="19.5" customHeight="1">
      <c r="A8" s="175" t="s">
        <v>90</v>
      </c>
      <c r="B8" s="176" t="s">
        <v>91</v>
      </c>
      <c r="C8" s="151">
        <v>6788831</v>
      </c>
      <c r="D8" s="151">
        <v>6788831</v>
      </c>
      <c r="E8" s="151">
        <v>6788831</v>
      </c>
      <c r="F8" s="53"/>
      <c r="G8" s="53"/>
      <c r="H8" s="53"/>
    </row>
    <row r="9" spans="1:8" ht="19.5" customHeight="1">
      <c r="A9" s="175" t="s">
        <v>92</v>
      </c>
      <c r="B9" s="176" t="s">
        <v>93</v>
      </c>
      <c r="C9" s="151">
        <v>239132</v>
      </c>
      <c r="D9" s="151">
        <v>239132</v>
      </c>
      <c r="E9" s="151">
        <v>239132</v>
      </c>
      <c r="F9" s="53"/>
      <c r="G9" s="53"/>
      <c r="H9" s="53"/>
    </row>
    <row r="10" spans="1:8" ht="19.5" customHeight="1">
      <c r="A10" s="175" t="s">
        <v>94</v>
      </c>
      <c r="B10" s="176" t="s">
        <v>95</v>
      </c>
      <c r="C10" s="151">
        <v>95652.8</v>
      </c>
      <c r="D10" s="151">
        <v>95652.8</v>
      </c>
      <c r="E10" s="151">
        <v>95652.8</v>
      </c>
      <c r="F10" s="53"/>
      <c r="G10" s="53"/>
      <c r="H10" s="53"/>
    </row>
    <row r="11" spans="1:8" ht="19.5" customHeight="1">
      <c r="A11" s="175" t="s">
        <v>96</v>
      </c>
      <c r="B11" s="176" t="s">
        <v>97</v>
      </c>
      <c r="C11" s="151">
        <v>33113.66</v>
      </c>
      <c r="D11" s="151">
        <v>33113.66</v>
      </c>
      <c r="E11" s="151">
        <v>33113.66</v>
      </c>
      <c r="F11" s="53"/>
      <c r="G11" s="53"/>
      <c r="H11" s="53"/>
    </row>
    <row r="12" spans="1:8" ht="19.5" customHeight="1">
      <c r="A12" s="175" t="s">
        <v>98</v>
      </c>
      <c r="B12" s="176" t="s">
        <v>99</v>
      </c>
      <c r="C12" s="151">
        <v>150276</v>
      </c>
      <c r="D12" s="151">
        <v>150276</v>
      </c>
      <c r="E12" s="151">
        <v>150276</v>
      </c>
      <c r="F12" s="53"/>
      <c r="G12" s="53"/>
      <c r="H12" s="53"/>
    </row>
    <row r="13" spans="1:8" ht="19.5" customHeight="1">
      <c r="A13" s="175" t="s">
        <v>100</v>
      </c>
      <c r="B13" s="176" t="s">
        <v>101</v>
      </c>
      <c r="C13" s="151">
        <v>185706</v>
      </c>
      <c r="D13" s="151">
        <v>185706</v>
      </c>
      <c r="E13" s="151">
        <v>185706</v>
      </c>
      <c r="F13" s="53"/>
      <c r="G13" s="53"/>
      <c r="H13" s="53"/>
    </row>
    <row r="14" spans="1:8" ht="19.5" customHeight="1">
      <c r="A14" s="174" t="s">
        <v>102</v>
      </c>
      <c r="B14" s="174"/>
      <c r="C14" s="151">
        <f>C15+C16+C17+C18+C19</f>
        <v>1449998.72</v>
      </c>
      <c r="D14" s="151">
        <f>D15+D16+D17+D18+D19</f>
        <v>1449998.72</v>
      </c>
      <c r="E14" s="151">
        <f>E15+E16+E17+E18+E19</f>
        <v>1449998.72</v>
      </c>
      <c r="F14" s="53"/>
      <c r="G14" s="53"/>
      <c r="H14" s="53"/>
    </row>
    <row r="15" spans="1:8" ht="19.5" customHeight="1">
      <c r="A15" s="175" t="s">
        <v>103</v>
      </c>
      <c r="B15" s="176" t="s">
        <v>104</v>
      </c>
      <c r="C15" s="151">
        <v>421210.16</v>
      </c>
      <c r="D15" s="151">
        <v>421210.16</v>
      </c>
      <c r="E15" s="151">
        <v>421210.16</v>
      </c>
      <c r="F15" s="53"/>
      <c r="G15" s="53"/>
      <c r="H15" s="53"/>
    </row>
    <row r="16" spans="1:8" ht="19.5" customHeight="1">
      <c r="A16" s="175" t="s">
        <v>90</v>
      </c>
      <c r="B16" s="176" t="s">
        <v>91</v>
      </c>
      <c r="C16" s="151">
        <v>723094.24</v>
      </c>
      <c r="D16" s="151">
        <v>723094.24</v>
      </c>
      <c r="E16" s="151">
        <v>723094.24</v>
      </c>
      <c r="F16" s="53"/>
      <c r="G16" s="53"/>
      <c r="H16" s="53"/>
    </row>
    <row r="17" spans="1:8" ht="19.5" customHeight="1">
      <c r="A17" s="175" t="s">
        <v>100</v>
      </c>
      <c r="B17" s="176" t="s">
        <v>101</v>
      </c>
      <c r="C17" s="151">
        <v>96700.08</v>
      </c>
      <c r="D17" s="151">
        <v>96700.08</v>
      </c>
      <c r="E17" s="151">
        <v>96700.08</v>
      </c>
      <c r="F17" s="53"/>
      <c r="G17" s="53"/>
      <c r="H17" s="53"/>
    </row>
    <row r="18" spans="1:8" ht="19.5" customHeight="1">
      <c r="A18" s="175" t="s">
        <v>94</v>
      </c>
      <c r="B18" s="176" t="s">
        <v>95</v>
      </c>
      <c r="C18" s="151">
        <v>59712.64</v>
      </c>
      <c r="D18" s="151">
        <v>59712.64</v>
      </c>
      <c r="E18" s="151">
        <v>59712.64</v>
      </c>
      <c r="F18" s="53"/>
      <c r="G18" s="53"/>
      <c r="H18" s="53"/>
    </row>
    <row r="19" spans="1:8" ht="19.5" customHeight="1">
      <c r="A19" s="175" t="s">
        <v>92</v>
      </c>
      <c r="B19" s="176" t="s">
        <v>93</v>
      </c>
      <c r="C19" s="151">
        <v>149281.6</v>
      </c>
      <c r="D19" s="151">
        <v>149281.6</v>
      </c>
      <c r="E19" s="151">
        <v>149281.6</v>
      </c>
      <c r="F19" s="53"/>
      <c r="G19" s="53"/>
      <c r="H19" s="53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3" sqref="A3"/>
    </sheetView>
  </sheetViews>
  <sheetFormatPr defaultColWidth="9.140625" defaultRowHeight="12.75"/>
  <cols>
    <col min="1" max="1" width="34.421875" style="25" customWidth="1"/>
    <col min="2" max="2" width="16.28125" style="25" customWidth="1"/>
    <col min="3" max="3" width="36.00390625" style="25" customWidth="1"/>
    <col min="4" max="5" width="16.421875" style="25" customWidth="1"/>
    <col min="6" max="6" width="14.00390625" style="25" customWidth="1"/>
    <col min="7" max="7" width="9.7109375" style="25" customWidth="1"/>
    <col min="8" max="16384" width="9.140625" style="25" customWidth="1"/>
  </cols>
  <sheetData>
    <row r="1" s="177" customFormat="1" ht="15.75" customHeight="1">
      <c r="A1" s="179" t="s">
        <v>105</v>
      </c>
    </row>
    <row r="2" spans="1:6" s="178" customFormat="1" ht="36" customHeight="1">
      <c r="A2" s="29" t="s">
        <v>106</v>
      </c>
      <c r="B2" s="29"/>
      <c r="C2" s="29"/>
      <c r="D2" s="29"/>
      <c r="E2" s="29"/>
      <c r="F2" s="29"/>
    </row>
    <row r="3" spans="1:6" s="24" customFormat="1" ht="18" customHeight="1">
      <c r="A3" s="9" t="s">
        <v>2</v>
      </c>
      <c r="E3" s="41" t="s">
        <v>3</v>
      </c>
      <c r="F3" s="41"/>
    </row>
    <row r="4" spans="1:6" ht="21" customHeight="1">
      <c r="A4" s="114" t="s">
        <v>4</v>
      </c>
      <c r="B4" s="114" t="s">
        <v>5</v>
      </c>
      <c r="C4" s="114" t="s">
        <v>6</v>
      </c>
      <c r="D4" s="114"/>
      <c r="E4" s="114"/>
      <c r="F4" s="114" t="s">
        <v>5</v>
      </c>
    </row>
    <row r="5" spans="1:6" ht="21" customHeight="1">
      <c r="A5" s="180" t="s">
        <v>7</v>
      </c>
      <c r="B5" s="181" t="s">
        <v>8</v>
      </c>
      <c r="C5" s="182" t="s">
        <v>9</v>
      </c>
      <c r="D5" s="183" t="s">
        <v>8</v>
      </c>
      <c r="E5" s="184"/>
      <c r="F5" s="185"/>
    </row>
    <row r="6" spans="1:6" ht="36" customHeight="1">
      <c r="A6" s="186"/>
      <c r="B6" s="187"/>
      <c r="C6" s="188"/>
      <c r="D6" s="189" t="s">
        <v>10</v>
      </c>
      <c r="E6" s="190" t="s">
        <v>11</v>
      </c>
      <c r="F6" s="190" t="s">
        <v>12</v>
      </c>
    </row>
    <row r="7" spans="1:6" ht="22.5" customHeight="1">
      <c r="A7" s="191" t="s">
        <v>13</v>
      </c>
      <c r="B7" s="38">
        <v>8942710.18</v>
      </c>
      <c r="C7" s="192" t="s">
        <v>14</v>
      </c>
      <c r="D7" s="38">
        <v>8942710.18</v>
      </c>
      <c r="E7" s="38">
        <v>8942710.18</v>
      </c>
      <c r="F7" s="38"/>
    </row>
    <row r="8" spans="1:6" ht="22.5" customHeight="1">
      <c r="A8" s="193" t="s">
        <v>15</v>
      </c>
      <c r="B8" s="38">
        <v>8942710.18</v>
      </c>
      <c r="C8" s="194" t="s">
        <v>16</v>
      </c>
      <c r="D8" s="38">
        <v>7905368.64</v>
      </c>
      <c r="E8" s="38">
        <v>7905368.64</v>
      </c>
      <c r="F8" s="38"/>
    </row>
    <row r="9" spans="1:6" ht="22.5" customHeight="1">
      <c r="A9" s="193" t="s">
        <v>17</v>
      </c>
      <c r="B9" s="38"/>
      <c r="C9" s="194" t="s">
        <v>18</v>
      </c>
      <c r="D9" s="191"/>
      <c r="E9" s="191"/>
      <c r="F9" s="38"/>
    </row>
    <row r="10" spans="1:6" ht="22.5" customHeight="1">
      <c r="A10" s="191" t="s">
        <v>19</v>
      </c>
      <c r="B10" s="38"/>
      <c r="C10" s="194" t="s">
        <v>20</v>
      </c>
      <c r="D10" s="191"/>
      <c r="E10" s="191"/>
      <c r="F10" s="38"/>
    </row>
    <row r="11" spans="1:6" ht="22.5" customHeight="1">
      <c r="A11" s="191" t="s">
        <v>21</v>
      </c>
      <c r="B11" s="38"/>
      <c r="C11" s="194" t="s">
        <v>22</v>
      </c>
      <c r="D11" s="191"/>
      <c r="E11" s="191"/>
      <c r="F11" s="38"/>
    </row>
    <row r="12" spans="1:6" ht="22.5" customHeight="1">
      <c r="A12" s="191" t="s">
        <v>23</v>
      </c>
      <c r="B12" s="38"/>
      <c r="C12" s="194" t="s">
        <v>24</v>
      </c>
      <c r="D12" s="191"/>
      <c r="E12" s="191"/>
      <c r="F12" s="38"/>
    </row>
    <row r="13" spans="1:6" ht="22.5" customHeight="1">
      <c r="A13" s="191"/>
      <c r="B13" s="38"/>
      <c r="C13" s="194" t="s">
        <v>25</v>
      </c>
      <c r="D13" s="191"/>
      <c r="E13" s="191"/>
      <c r="F13" s="38"/>
    </row>
    <row r="14" spans="1:6" ht="22.5" customHeight="1">
      <c r="A14" s="193" t="s">
        <v>5</v>
      </c>
      <c r="B14" s="195"/>
      <c r="C14" s="194" t="s">
        <v>26</v>
      </c>
      <c r="D14" s="191"/>
      <c r="E14" s="191"/>
      <c r="F14" s="38"/>
    </row>
    <row r="15" spans="1:6" ht="22.5" customHeight="1">
      <c r="A15" s="191" t="s">
        <v>5</v>
      </c>
      <c r="B15" s="195"/>
      <c r="C15" s="194" t="s">
        <v>27</v>
      </c>
      <c r="D15" s="38">
        <v>400643.82</v>
      </c>
      <c r="E15" s="38">
        <v>400643.82</v>
      </c>
      <c r="F15" s="38"/>
    </row>
    <row r="16" spans="1:6" ht="22.5" customHeight="1">
      <c r="A16" s="191" t="s">
        <v>5</v>
      </c>
      <c r="B16" s="195"/>
      <c r="C16" s="194" t="s">
        <v>28</v>
      </c>
      <c r="D16" s="191"/>
      <c r="E16" s="191"/>
      <c r="F16" s="38"/>
    </row>
    <row r="17" spans="1:6" ht="22.5" customHeight="1">
      <c r="A17" s="191" t="s">
        <v>5</v>
      </c>
      <c r="B17" s="195"/>
      <c r="C17" s="194" t="s">
        <v>29</v>
      </c>
      <c r="D17" s="38">
        <v>204015.64</v>
      </c>
      <c r="E17" s="38">
        <v>204015.64</v>
      </c>
      <c r="F17" s="38"/>
    </row>
    <row r="18" spans="1:6" ht="22.5" customHeight="1">
      <c r="A18" s="191" t="s">
        <v>5</v>
      </c>
      <c r="B18" s="195"/>
      <c r="C18" s="194" t="s">
        <v>30</v>
      </c>
      <c r="D18" s="191"/>
      <c r="E18" s="191"/>
      <c r="F18" s="38"/>
    </row>
    <row r="19" spans="1:6" ht="22.5" customHeight="1">
      <c r="A19" s="191" t="s">
        <v>5</v>
      </c>
      <c r="B19" s="195"/>
      <c r="C19" s="194" t="s">
        <v>31</v>
      </c>
      <c r="D19" s="191"/>
      <c r="E19" s="191"/>
      <c r="F19" s="38"/>
    </row>
    <row r="20" spans="1:6" ht="22.5" customHeight="1">
      <c r="A20" s="191" t="s">
        <v>5</v>
      </c>
      <c r="B20" s="195"/>
      <c r="C20" s="194" t="s">
        <v>32</v>
      </c>
      <c r="D20" s="191"/>
      <c r="E20" s="191"/>
      <c r="F20" s="38"/>
    </row>
    <row r="21" spans="1:6" ht="22.5" customHeight="1">
      <c r="A21" s="191" t="s">
        <v>5</v>
      </c>
      <c r="B21" s="195"/>
      <c r="C21" s="194" t="s">
        <v>33</v>
      </c>
      <c r="D21" s="191"/>
      <c r="E21" s="191"/>
      <c r="F21" s="38"/>
    </row>
    <row r="22" spans="1:6" ht="22.5" customHeight="1">
      <c r="A22" s="191" t="s">
        <v>5</v>
      </c>
      <c r="B22" s="195"/>
      <c r="C22" s="194" t="s">
        <v>34</v>
      </c>
      <c r="D22" s="191"/>
      <c r="E22" s="191"/>
      <c r="F22" s="38"/>
    </row>
    <row r="23" spans="1:6" ht="22.5" customHeight="1">
      <c r="A23" s="191" t="s">
        <v>5</v>
      </c>
      <c r="B23" s="195"/>
      <c r="C23" s="194" t="s">
        <v>35</v>
      </c>
      <c r="D23" s="191"/>
      <c r="E23" s="191"/>
      <c r="F23" s="38"/>
    </row>
    <row r="24" spans="1:6" ht="22.5" customHeight="1">
      <c r="A24" s="191" t="s">
        <v>5</v>
      </c>
      <c r="B24" s="195"/>
      <c r="C24" s="194" t="s">
        <v>36</v>
      </c>
      <c r="D24" s="191"/>
      <c r="E24" s="191"/>
      <c r="F24" s="38"/>
    </row>
    <row r="25" spans="1:6" ht="22.5" customHeight="1">
      <c r="A25" s="191" t="s">
        <v>5</v>
      </c>
      <c r="B25" s="195"/>
      <c r="C25" s="194" t="s">
        <v>37</v>
      </c>
      <c r="D25" s="191"/>
      <c r="E25" s="191"/>
      <c r="F25" s="38"/>
    </row>
    <row r="26" spans="1:6" ht="22.5" customHeight="1">
      <c r="A26" s="191" t="s">
        <v>5</v>
      </c>
      <c r="B26" s="195"/>
      <c r="C26" s="194" t="s">
        <v>38</v>
      </c>
      <c r="D26" s="191"/>
      <c r="E26" s="191"/>
      <c r="F26" s="38"/>
    </row>
    <row r="27" spans="1:6" ht="22.5" customHeight="1">
      <c r="A27" s="191"/>
      <c r="B27" s="195"/>
      <c r="C27" s="194" t="s">
        <v>39</v>
      </c>
      <c r="D27" s="38">
        <v>432682.08</v>
      </c>
      <c r="E27" s="38">
        <v>432682.08</v>
      </c>
      <c r="F27" s="38"/>
    </row>
    <row r="28" spans="1:6" ht="22.5" customHeight="1">
      <c r="A28" s="191"/>
      <c r="B28" s="195"/>
      <c r="C28" s="194" t="s">
        <v>40</v>
      </c>
      <c r="D28" s="191"/>
      <c r="E28" s="191"/>
      <c r="F28" s="38"/>
    </row>
    <row r="29" spans="1:6" ht="22.5" customHeight="1">
      <c r="A29" s="191"/>
      <c r="B29" s="195"/>
      <c r="C29" s="194" t="s">
        <v>41</v>
      </c>
      <c r="D29" s="191"/>
      <c r="E29" s="191"/>
      <c r="F29" s="38"/>
    </row>
    <row r="30" spans="1:6" ht="22.5" customHeight="1">
      <c r="A30" s="191"/>
      <c r="B30" s="195"/>
      <c r="C30" s="194" t="s">
        <v>42</v>
      </c>
      <c r="D30" s="191"/>
      <c r="E30" s="191"/>
      <c r="F30" s="38"/>
    </row>
    <row r="31" spans="1:6" ht="22.5" customHeight="1">
      <c r="A31" s="191"/>
      <c r="B31" s="195"/>
      <c r="C31" s="194" t="s">
        <v>43</v>
      </c>
      <c r="D31" s="191"/>
      <c r="E31" s="191"/>
      <c r="F31" s="38"/>
    </row>
    <row r="32" spans="1:6" ht="22.5" customHeight="1">
      <c r="A32" s="191"/>
      <c r="B32" s="195"/>
      <c r="C32" s="194" t="s">
        <v>44</v>
      </c>
      <c r="D32" s="191"/>
      <c r="E32" s="191"/>
      <c r="F32" s="38"/>
    </row>
    <row r="33" spans="1:6" ht="22.5" customHeight="1">
      <c r="A33" s="191"/>
      <c r="B33" s="195"/>
      <c r="C33" s="194" t="s">
        <v>45</v>
      </c>
      <c r="D33" s="191"/>
      <c r="E33" s="191"/>
      <c r="F33" s="38"/>
    </row>
    <row r="34" spans="1:6" ht="22.5" customHeight="1">
      <c r="A34" s="191"/>
      <c r="B34" s="195"/>
      <c r="C34" s="194" t="s">
        <v>46</v>
      </c>
      <c r="D34" s="191"/>
      <c r="E34" s="191"/>
      <c r="F34" s="38"/>
    </row>
    <row r="35" spans="1:6" ht="22.5" customHeight="1">
      <c r="A35" s="191"/>
      <c r="B35" s="195"/>
      <c r="C35" s="194" t="s">
        <v>47</v>
      </c>
      <c r="D35" s="191"/>
      <c r="E35" s="191"/>
      <c r="F35" s="38"/>
    </row>
    <row r="36" spans="1:6" ht="22.5" customHeight="1">
      <c r="A36" s="191"/>
      <c r="B36" s="195"/>
      <c r="C36" s="194" t="s">
        <v>48</v>
      </c>
      <c r="D36" s="191"/>
      <c r="E36" s="191"/>
      <c r="F36" s="38"/>
    </row>
    <row r="37" spans="1:6" ht="22.5" customHeight="1">
      <c r="A37" s="196" t="s">
        <v>49</v>
      </c>
      <c r="B37" s="195"/>
      <c r="C37" s="191"/>
      <c r="D37" s="191"/>
      <c r="E37" s="191"/>
      <c r="F37" s="38"/>
    </row>
    <row r="38" spans="1:6" ht="22.5" customHeight="1">
      <c r="A38" s="193" t="s">
        <v>50</v>
      </c>
      <c r="B38" s="195"/>
      <c r="C38" s="196" t="s">
        <v>51</v>
      </c>
      <c r="D38" s="191"/>
      <c r="E38" s="191"/>
      <c r="F38" s="38"/>
    </row>
    <row r="39" spans="1:6" ht="22.5" customHeight="1">
      <c r="A39" s="193" t="s">
        <v>52</v>
      </c>
      <c r="B39" s="38"/>
      <c r="C39" s="193" t="s">
        <v>50</v>
      </c>
      <c r="D39" s="197"/>
      <c r="E39" s="197"/>
      <c r="F39" s="38"/>
    </row>
    <row r="40" spans="1:6" ht="22.5" customHeight="1">
      <c r="A40" s="193"/>
      <c r="B40" s="38"/>
      <c r="C40" s="193" t="s">
        <v>53</v>
      </c>
      <c r="D40" s="198"/>
      <c r="E40" s="198"/>
      <c r="F40" s="38"/>
    </row>
    <row r="41" spans="1:6" ht="22.5" customHeight="1">
      <c r="A41" s="199" t="s">
        <v>54</v>
      </c>
      <c r="B41" s="38">
        <v>8942710.18</v>
      </c>
      <c r="C41" s="199" t="s">
        <v>55</v>
      </c>
      <c r="D41" s="199"/>
      <c r="E41" s="38">
        <v>8942710.18</v>
      </c>
      <c r="F41" s="38"/>
    </row>
    <row r="42" spans="1:6" ht="12.75">
      <c r="A42" s="200"/>
      <c r="B42" s="200"/>
      <c r="C42" s="200"/>
      <c r="D42" s="200"/>
      <c r="E42" s="200"/>
      <c r="F42" s="200"/>
    </row>
  </sheetData>
  <sheetProtection/>
  <mergeCells count="9">
    <mergeCell ref="A2:F2"/>
    <mergeCell ref="E3:F3"/>
    <mergeCell ref="A4:B4"/>
    <mergeCell ref="C4:F4"/>
    <mergeCell ref="D5:F5"/>
    <mergeCell ref="C41:D41"/>
    <mergeCell ref="A5:A6"/>
    <mergeCell ref="B5:B6"/>
    <mergeCell ref="C5:C6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3" sqref="A3:C3"/>
    </sheetView>
  </sheetViews>
  <sheetFormatPr defaultColWidth="9.140625" defaultRowHeight="12.75"/>
  <cols>
    <col min="1" max="1" width="14.28125" style="25" customWidth="1"/>
    <col min="2" max="2" width="28.421875" style="25" customWidth="1"/>
    <col min="3" max="3" width="17.28125" style="25" customWidth="1"/>
    <col min="4" max="5" width="14.140625" style="25" customWidth="1"/>
    <col min="6" max="6" width="21.00390625" style="25" customWidth="1"/>
    <col min="7" max="7" width="12.140625" style="25" customWidth="1"/>
    <col min="8" max="8" width="13.28125" style="25" customWidth="1"/>
    <col min="9" max="16384" width="9.140625" style="25" customWidth="1"/>
  </cols>
  <sheetData>
    <row r="1" spans="1:3" ht="15.75" customHeight="1">
      <c r="A1" s="44" t="s">
        <v>107</v>
      </c>
      <c r="B1" s="44"/>
      <c r="C1" s="44"/>
    </row>
    <row r="2" spans="1:8" s="162" customFormat="1" ht="36" customHeight="1">
      <c r="A2" s="29" t="s">
        <v>108</v>
      </c>
      <c r="B2" s="29"/>
      <c r="C2" s="29"/>
      <c r="D2" s="29"/>
      <c r="E2" s="29"/>
      <c r="F2" s="29"/>
      <c r="G2" s="29"/>
      <c r="H2" s="29"/>
    </row>
    <row r="3" spans="1:8" s="24" customFormat="1" ht="18" customHeight="1">
      <c r="A3" s="163" t="s">
        <v>2</v>
      </c>
      <c r="B3" s="163"/>
      <c r="C3" s="163"/>
      <c r="G3" s="41" t="s">
        <v>3</v>
      </c>
      <c r="H3" s="41"/>
    </row>
    <row r="4" spans="1:8" s="59" customFormat="1" ht="30.75" customHeight="1">
      <c r="A4" s="164" t="s">
        <v>79</v>
      </c>
      <c r="B4" s="164"/>
      <c r="C4" s="165" t="s">
        <v>80</v>
      </c>
      <c r="D4" s="132" t="s">
        <v>81</v>
      </c>
      <c r="E4" s="132"/>
      <c r="F4" s="132"/>
      <c r="G4" s="166" t="s">
        <v>82</v>
      </c>
      <c r="H4" s="167" t="s">
        <v>83</v>
      </c>
    </row>
    <row r="5" spans="1:8" s="59" customFormat="1" ht="37.5" customHeight="1">
      <c r="A5" s="168" t="s">
        <v>84</v>
      </c>
      <c r="B5" s="168" t="s">
        <v>85</v>
      </c>
      <c r="C5" s="169"/>
      <c r="D5" s="170" t="s">
        <v>10</v>
      </c>
      <c r="E5" s="170" t="s">
        <v>86</v>
      </c>
      <c r="F5" s="171" t="s">
        <v>87</v>
      </c>
      <c r="G5" s="172"/>
      <c r="H5" s="173"/>
    </row>
    <row r="6" spans="1:8" ht="19.5" customHeight="1">
      <c r="A6" s="174" t="s">
        <v>88</v>
      </c>
      <c r="B6" s="174"/>
      <c r="C6" s="38">
        <f>C7+C14</f>
        <v>8942710.18</v>
      </c>
      <c r="D6" s="38">
        <f>D7+D14</f>
        <v>8942710.18</v>
      </c>
      <c r="E6" s="38">
        <f>E7+E14</f>
        <v>8942710.18</v>
      </c>
      <c r="F6" s="53"/>
      <c r="G6" s="53"/>
      <c r="H6" s="53"/>
    </row>
    <row r="7" spans="1:8" ht="19.5" customHeight="1">
      <c r="A7" s="174" t="s">
        <v>89</v>
      </c>
      <c r="B7" s="174"/>
      <c r="C7" s="38">
        <f>C8+C9+C10+C11+C12+C13</f>
        <v>7492711.46</v>
      </c>
      <c r="D7" s="38">
        <f>D8+D9+D10+D11+D12+D13</f>
        <v>7492711.46</v>
      </c>
      <c r="E7" s="38">
        <f>E8+E9+E10+E11+E12+E13</f>
        <v>7492711.46</v>
      </c>
      <c r="F7" s="53"/>
      <c r="G7" s="53"/>
      <c r="H7" s="53"/>
    </row>
    <row r="8" spans="1:8" ht="19.5" customHeight="1">
      <c r="A8" s="175" t="s">
        <v>90</v>
      </c>
      <c r="B8" s="176" t="s">
        <v>91</v>
      </c>
      <c r="C8" s="38">
        <v>6788831</v>
      </c>
      <c r="D8" s="38">
        <v>6788831</v>
      </c>
      <c r="E8" s="38">
        <v>6788831</v>
      </c>
      <c r="F8" s="53"/>
      <c r="G8" s="53"/>
      <c r="H8" s="53"/>
    </row>
    <row r="9" spans="1:8" ht="19.5" customHeight="1">
      <c r="A9" s="175" t="s">
        <v>92</v>
      </c>
      <c r="B9" s="176" t="s">
        <v>93</v>
      </c>
      <c r="C9" s="38">
        <v>239132</v>
      </c>
      <c r="D9" s="38">
        <v>239132</v>
      </c>
      <c r="E9" s="38">
        <v>239132</v>
      </c>
      <c r="F9" s="53"/>
      <c r="G9" s="53"/>
      <c r="H9" s="53"/>
    </row>
    <row r="10" spans="1:8" ht="19.5" customHeight="1">
      <c r="A10" s="175" t="s">
        <v>94</v>
      </c>
      <c r="B10" s="176" t="s">
        <v>95</v>
      </c>
      <c r="C10" s="38">
        <v>95652.8</v>
      </c>
      <c r="D10" s="38">
        <v>95652.8</v>
      </c>
      <c r="E10" s="38">
        <v>95652.8</v>
      </c>
      <c r="F10" s="53"/>
      <c r="G10" s="53"/>
      <c r="H10" s="53"/>
    </row>
    <row r="11" spans="1:8" ht="19.5" customHeight="1">
      <c r="A11" s="175" t="s">
        <v>96</v>
      </c>
      <c r="B11" s="176" t="s">
        <v>97</v>
      </c>
      <c r="C11" s="38">
        <v>33113.66</v>
      </c>
      <c r="D11" s="38">
        <v>33113.66</v>
      </c>
      <c r="E11" s="38">
        <v>33113.66</v>
      </c>
      <c r="F11" s="53"/>
      <c r="G11" s="53"/>
      <c r="H11" s="53"/>
    </row>
    <row r="12" spans="1:8" ht="19.5" customHeight="1">
      <c r="A12" s="175" t="s">
        <v>98</v>
      </c>
      <c r="B12" s="176" t="s">
        <v>99</v>
      </c>
      <c r="C12" s="38">
        <v>150276</v>
      </c>
      <c r="D12" s="38">
        <v>150276</v>
      </c>
      <c r="E12" s="38">
        <v>150276</v>
      </c>
      <c r="F12" s="53"/>
      <c r="G12" s="53"/>
      <c r="H12" s="53"/>
    </row>
    <row r="13" spans="1:8" ht="19.5" customHeight="1">
      <c r="A13" s="175" t="s">
        <v>100</v>
      </c>
      <c r="B13" s="176" t="s">
        <v>101</v>
      </c>
      <c r="C13" s="38">
        <v>185706</v>
      </c>
      <c r="D13" s="38">
        <v>185706</v>
      </c>
      <c r="E13" s="38">
        <v>185706</v>
      </c>
      <c r="F13" s="53"/>
      <c r="G13" s="53"/>
      <c r="H13" s="53"/>
    </row>
    <row r="14" spans="1:8" ht="19.5" customHeight="1">
      <c r="A14" s="174" t="s">
        <v>102</v>
      </c>
      <c r="B14" s="174"/>
      <c r="C14" s="38">
        <f>C15+C16+C17+C18+C19</f>
        <v>1449998.72</v>
      </c>
      <c r="D14" s="38">
        <f>D15+D16+D17+D18+D19</f>
        <v>1449998.72</v>
      </c>
      <c r="E14" s="38">
        <f>E15+E16+E17+E18+E19</f>
        <v>1449998.72</v>
      </c>
      <c r="F14" s="53"/>
      <c r="G14" s="53"/>
      <c r="H14" s="53"/>
    </row>
    <row r="15" spans="1:8" ht="19.5" customHeight="1">
      <c r="A15" s="175" t="s">
        <v>103</v>
      </c>
      <c r="B15" s="176" t="s">
        <v>104</v>
      </c>
      <c r="C15" s="38">
        <v>421210.16</v>
      </c>
      <c r="D15" s="38">
        <v>421210.16</v>
      </c>
      <c r="E15" s="38">
        <v>421210.16</v>
      </c>
      <c r="F15" s="53"/>
      <c r="G15" s="53"/>
      <c r="H15" s="53"/>
    </row>
    <row r="16" spans="1:8" ht="19.5" customHeight="1">
      <c r="A16" s="175" t="s">
        <v>90</v>
      </c>
      <c r="B16" s="176" t="s">
        <v>91</v>
      </c>
      <c r="C16" s="38">
        <v>723094.24</v>
      </c>
      <c r="D16" s="38">
        <v>723094.24</v>
      </c>
      <c r="E16" s="38">
        <v>723094.24</v>
      </c>
      <c r="F16" s="53"/>
      <c r="G16" s="53"/>
      <c r="H16" s="53"/>
    </row>
    <row r="17" spans="1:8" ht="19.5" customHeight="1">
      <c r="A17" s="175" t="s">
        <v>100</v>
      </c>
      <c r="B17" s="176" t="s">
        <v>101</v>
      </c>
      <c r="C17" s="38">
        <v>96700.08</v>
      </c>
      <c r="D17" s="38">
        <v>96700.08</v>
      </c>
      <c r="E17" s="38">
        <v>96700.08</v>
      </c>
      <c r="F17" s="53"/>
      <c r="G17" s="53"/>
      <c r="H17" s="53"/>
    </row>
    <row r="18" spans="1:8" ht="19.5" customHeight="1">
      <c r="A18" s="175" t="s">
        <v>94</v>
      </c>
      <c r="B18" s="176" t="s">
        <v>95</v>
      </c>
      <c r="C18" s="38">
        <v>59712.64</v>
      </c>
      <c r="D18" s="38">
        <v>59712.64</v>
      </c>
      <c r="E18" s="38">
        <v>59712.64</v>
      </c>
      <c r="F18" s="53"/>
      <c r="G18" s="53"/>
      <c r="H18" s="53"/>
    </row>
    <row r="19" spans="1:8" ht="19.5" customHeight="1">
      <c r="A19" s="175" t="s">
        <v>92</v>
      </c>
      <c r="B19" s="176" t="s">
        <v>93</v>
      </c>
      <c r="C19" s="38">
        <v>149281.6</v>
      </c>
      <c r="D19" s="38">
        <v>149281.6</v>
      </c>
      <c r="E19" s="38">
        <v>149281.6</v>
      </c>
      <c r="F19" s="53"/>
      <c r="G19" s="53"/>
      <c r="H19" s="53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1" right="0.63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3" sqref="A3"/>
    </sheetView>
  </sheetViews>
  <sheetFormatPr defaultColWidth="9.140625" defaultRowHeight="12.75"/>
  <cols>
    <col min="1" max="3" width="4.57421875" style="0" customWidth="1"/>
    <col min="4" max="4" width="15.140625" style="0" customWidth="1"/>
    <col min="5" max="5" width="12.7109375" style="0" customWidth="1"/>
    <col min="6" max="6" width="11.7109375" style="0" customWidth="1"/>
    <col min="7" max="7" width="11.421875" style="0" customWidth="1"/>
    <col min="8" max="8" width="13.7109375" style="0" customWidth="1"/>
    <col min="9" max="9" width="10.8515625" style="0" customWidth="1"/>
    <col min="10" max="10" width="6.00390625" style="143" customWidth="1"/>
    <col min="11" max="11" width="5.57421875" style="0" customWidth="1"/>
    <col min="15" max="15" width="8.00390625" style="0" customWidth="1"/>
  </cols>
  <sheetData>
    <row r="1" spans="1:3" ht="15.75" customHeight="1">
      <c r="A1" s="144" t="s">
        <v>109</v>
      </c>
      <c r="B1" s="144"/>
      <c r="C1" s="144"/>
    </row>
    <row r="2" spans="1:15" s="142" customFormat="1" ht="36" customHeight="1">
      <c r="A2" s="145" t="s">
        <v>110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105" customFormat="1" ht="18" customHeight="1">
      <c r="A3" s="9" t="s">
        <v>2</v>
      </c>
      <c r="B3" s="24"/>
      <c r="C3" s="24"/>
      <c r="D3" s="30" t="s">
        <v>111</v>
      </c>
      <c r="E3" s="24"/>
      <c r="F3" s="24"/>
      <c r="G3" s="24"/>
      <c r="H3" s="24"/>
      <c r="I3" s="24"/>
      <c r="J3" s="24"/>
      <c r="K3" s="41" t="s">
        <v>3</v>
      </c>
      <c r="L3" s="41"/>
      <c r="M3" s="41"/>
      <c r="N3" s="41"/>
      <c r="O3" s="41"/>
    </row>
    <row r="4" spans="1:15" ht="27" customHeight="1">
      <c r="A4" s="114" t="s">
        <v>79</v>
      </c>
      <c r="B4" s="114"/>
      <c r="C4" s="114" t="s">
        <v>5</v>
      </c>
      <c r="D4" s="114" t="s">
        <v>5</v>
      </c>
      <c r="E4" s="31" t="s">
        <v>112</v>
      </c>
      <c r="F4" s="31" t="s">
        <v>113</v>
      </c>
      <c r="G4" s="31"/>
      <c r="H4" s="31"/>
      <c r="I4" s="31"/>
      <c r="J4" s="31"/>
      <c r="K4" s="31" t="s">
        <v>114</v>
      </c>
      <c r="L4" s="31"/>
      <c r="M4" s="31"/>
      <c r="N4" s="31"/>
      <c r="O4" s="31"/>
    </row>
    <row r="5" spans="1:15" ht="12.75">
      <c r="A5" s="31" t="s">
        <v>115</v>
      </c>
      <c r="B5" s="31"/>
      <c r="C5" s="31"/>
      <c r="D5" s="114" t="s">
        <v>116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2.75">
      <c r="A6" s="31"/>
      <c r="B6" s="31" t="s">
        <v>5</v>
      </c>
      <c r="C6" s="31" t="s">
        <v>5</v>
      </c>
      <c r="D6" s="114" t="s">
        <v>5</v>
      </c>
      <c r="E6" s="31"/>
      <c r="F6" s="31" t="s">
        <v>10</v>
      </c>
      <c r="G6" s="31" t="s">
        <v>117</v>
      </c>
      <c r="H6" s="31" t="s">
        <v>118</v>
      </c>
      <c r="I6" s="31" t="s">
        <v>119</v>
      </c>
      <c r="J6" s="155" t="s">
        <v>120</v>
      </c>
      <c r="K6" s="31" t="s">
        <v>10</v>
      </c>
      <c r="L6" s="31" t="s">
        <v>121</v>
      </c>
      <c r="M6" s="31" t="s">
        <v>122</v>
      </c>
      <c r="N6" s="31" t="s">
        <v>123</v>
      </c>
      <c r="O6" s="31" t="s">
        <v>124</v>
      </c>
    </row>
    <row r="7" spans="1:15" ht="28.5" customHeight="1">
      <c r="A7" s="31"/>
      <c r="B7" s="31" t="s">
        <v>5</v>
      </c>
      <c r="C7" s="31" t="s">
        <v>5</v>
      </c>
      <c r="D7" s="114" t="s">
        <v>5</v>
      </c>
      <c r="E7" s="31"/>
      <c r="F7" s="31"/>
      <c r="G7" s="31"/>
      <c r="H7" s="31"/>
      <c r="I7" s="31"/>
      <c r="J7" s="155"/>
      <c r="K7" s="31"/>
      <c r="L7" s="31"/>
      <c r="M7" s="31"/>
      <c r="N7" s="31"/>
      <c r="O7" s="31"/>
    </row>
    <row r="8" spans="1:15" ht="21" customHeight="1">
      <c r="A8" s="146" t="s">
        <v>125</v>
      </c>
      <c r="B8" s="147" t="s">
        <v>126</v>
      </c>
      <c r="C8" s="147" t="s">
        <v>127</v>
      </c>
      <c r="D8" s="147"/>
      <c r="E8" s="148">
        <v>8942710.18</v>
      </c>
      <c r="F8" s="148">
        <f>F9+F10+F11+F12+F13+F14+F15</f>
        <v>8942710.18</v>
      </c>
      <c r="G8" s="148">
        <f>G9+G10+G11+G12+G13+G14+G15</f>
        <v>3804403.4600000004</v>
      </c>
      <c r="H8" s="148">
        <f>H9+H10+H11+H12+H13+H14+H15</f>
        <v>3669434.08</v>
      </c>
      <c r="I8" s="148">
        <f>I9+I10+I11+I12+I13+I14+I15</f>
        <v>1468872.64</v>
      </c>
      <c r="J8" s="156"/>
      <c r="K8" s="157"/>
      <c r="L8" s="157"/>
      <c r="M8" s="157"/>
      <c r="N8" s="157"/>
      <c r="O8" s="157"/>
    </row>
    <row r="9" spans="1:15" ht="24.75" customHeight="1">
      <c r="A9" s="149" t="s">
        <v>128</v>
      </c>
      <c r="B9" s="149" t="s">
        <v>129</v>
      </c>
      <c r="C9" s="149" t="s">
        <v>130</v>
      </c>
      <c r="D9" s="150" t="s">
        <v>91</v>
      </c>
      <c r="E9" s="151">
        <v>7511925.239999999</v>
      </c>
      <c r="F9" s="151">
        <f aca="true" t="shared" si="0" ref="F9:F15">G9+H9+I9+J9</f>
        <v>7511925.239999999</v>
      </c>
      <c r="G9" s="151">
        <v>2806300.6</v>
      </c>
      <c r="H9" s="151">
        <v>3236752</v>
      </c>
      <c r="I9" s="151">
        <v>1468872.64</v>
      </c>
      <c r="J9" s="158"/>
      <c r="K9" s="38"/>
      <c r="L9" s="38"/>
      <c r="M9" s="38"/>
      <c r="N9" s="38"/>
      <c r="O9" s="38"/>
    </row>
    <row r="10" spans="1:15" ht="24.75" customHeight="1">
      <c r="A10" s="149" t="s">
        <v>128</v>
      </c>
      <c r="B10" s="149" t="s">
        <v>131</v>
      </c>
      <c r="C10" s="149" t="s">
        <v>132</v>
      </c>
      <c r="D10" s="150" t="s">
        <v>104</v>
      </c>
      <c r="E10" s="151">
        <v>421210.16</v>
      </c>
      <c r="F10" s="151">
        <f t="shared" si="0"/>
        <v>421210.16</v>
      </c>
      <c r="G10" s="151">
        <v>421210.16</v>
      </c>
      <c r="H10" s="151"/>
      <c r="I10" s="151"/>
      <c r="J10" s="158"/>
      <c r="K10" s="38"/>
      <c r="L10" s="38"/>
      <c r="M10" s="38"/>
      <c r="N10" s="38"/>
      <c r="O10" s="38"/>
    </row>
    <row r="11" spans="1:15" ht="24.75" customHeight="1">
      <c r="A11" s="149" t="s">
        <v>133</v>
      </c>
      <c r="B11" s="149" t="s">
        <v>134</v>
      </c>
      <c r="C11" s="149" t="s">
        <v>134</v>
      </c>
      <c r="D11" s="150" t="s">
        <v>93</v>
      </c>
      <c r="E11" s="151">
        <v>388413.6</v>
      </c>
      <c r="F11" s="151">
        <f t="shared" si="0"/>
        <v>388413.6</v>
      </c>
      <c r="G11" s="151">
        <v>388413.6</v>
      </c>
      <c r="H11" s="151"/>
      <c r="I11" s="151"/>
      <c r="J11" s="158"/>
      <c r="K11" s="38"/>
      <c r="L11" s="38"/>
      <c r="M11" s="38"/>
      <c r="N11" s="38"/>
      <c r="O11" s="38"/>
    </row>
    <row r="12" spans="1:15" ht="24.75" customHeight="1">
      <c r="A12" s="149" t="s">
        <v>135</v>
      </c>
      <c r="B12" s="149" t="s">
        <v>136</v>
      </c>
      <c r="C12" s="149" t="s">
        <v>130</v>
      </c>
      <c r="D12" s="150" t="s">
        <v>95</v>
      </c>
      <c r="E12" s="151">
        <v>155365.44</v>
      </c>
      <c r="F12" s="151">
        <f t="shared" si="0"/>
        <v>155365.44</v>
      </c>
      <c r="G12" s="151">
        <v>155365.44</v>
      </c>
      <c r="H12" s="151"/>
      <c r="I12" s="151"/>
      <c r="J12" s="158"/>
      <c r="K12" s="38"/>
      <c r="L12" s="38"/>
      <c r="M12" s="38"/>
      <c r="N12" s="38"/>
      <c r="O12" s="38"/>
    </row>
    <row r="13" spans="1:15" ht="24.75" customHeight="1">
      <c r="A13" s="149" t="s">
        <v>135</v>
      </c>
      <c r="B13" s="149" t="s">
        <v>136</v>
      </c>
      <c r="C13" s="149" t="s">
        <v>129</v>
      </c>
      <c r="D13" s="150" t="s">
        <v>97</v>
      </c>
      <c r="E13" s="151">
        <v>33113.66</v>
      </c>
      <c r="F13" s="151">
        <f t="shared" si="0"/>
        <v>33113.66</v>
      </c>
      <c r="G13" s="151">
        <v>33113.66</v>
      </c>
      <c r="H13" s="151"/>
      <c r="I13" s="159"/>
      <c r="J13" s="160"/>
      <c r="K13" s="152"/>
      <c r="L13" s="152"/>
      <c r="M13" s="152"/>
      <c r="N13" s="152"/>
      <c r="O13" s="152"/>
    </row>
    <row r="14" spans="1:15" ht="24.75" customHeight="1">
      <c r="A14" s="149" t="s">
        <v>137</v>
      </c>
      <c r="B14" s="149" t="s">
        <v>138</v>
      </c>
      <c r="C14" s="149" t="s">
        <v>130</v>
      </c>
      <c r="D14" s="150" t="s">
        <v>101</v>
      </c>
      <c r="E14" s="151">
        <v>282406.08</v>
      </c>
      <c r="F14" s="151">
        <f t="shared" si="0"/>
        <v>282406.08</v>
      </c>
      <c r="G14" s="151"/>
      <c r="H14" s="151">
        <v>282406.08</v>
      </c>
      <c r="I14" s="159"/>
      <c r="J14" s="160"/>
      <c r="K14" s="152"/>
      <c r="L14" s="152"/>
      <c r="M14" s="152"/>
      <c r="N14" s="152"/>
      <c r="O14" s="152"/>
    </row>
    <row r="15" spans="1:15" ht="24.75" customHeight="1">
      <c r="A15" s="149" t="s">
        <v>137</v>
      </c>
      <c r="B15" s="149" t="s">
        <v>138</v>
      </c>
      <c r="C15" s="149" t="s">
        <v>129</v>
      </c>
      <c r="D15" s="150" t="s">
        <v>99</v>
      </c>
      <c r="E15" s="151">
        <v>150276</v>
      </c>
      <c r="F15" s="151">
        <f t="shared" si="0"/>
        <v>150276</v>
      </c>
      <c r="G15" s="151"/>
      <c r="H15" s="151">
        <v>150276</v>
      </c>
      <c r="I15" s="159"/>
      <c r="J15" s="160"/>
      <c r="K15" s="152"/>
      <c r="L15" s="152"/>
      <c r="M15" s="152"/>
      <c r="N15" s="152"/>
      <c r="O15" s="152"/>
    </row>
    <row r="16" spans="1:15" ht="24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60"/>
      <c r="K16" s="152"/>
      <c r="L16" s="152"/>
      <c r="M16" s="152"/>
      <c r="N16" s="152"/>
      <c r="O16" s="152"/>
    </row>
    <row r="17" spans="1:15" ht="24.7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60"/>
      <c r="K17" s="152"/>
      <c r="L17" s="152"/>
      <c r="M17" s="152"/>
      <c r="N17" s="152"/>
      <c r="O17" s="152"/>
    </row>
    <row r="18" spans="1:15" ht="24.7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60"/>
      <c r="K18" s="152"/>
      <c r="L18" s="152"/>
      <c r="M18" s="152"/>
      <c r="N18" s="152"/>
      <c r="O18" s="152"/>
    </row>
    <row r="19" spans="1:15" ht="24.7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60"/>
      <c r="K19" s="152"/>
      <c r="L19" s="152"/>
      <c r="M19" s="152"/>
      <c r="N19" s="152"/>
      <c r="O19" s="152"/>
    </row>
    <row r="20" spans="1:15" ht="30.75" customHeight="1">
      <c r="A20" s="153" t="s">
        <v>139</v>
      </c>
      <c r="B20" s="154"/>
      <c r="C20" s="154"/>
      <c r="D20" s="154"/>
      <c r="E20" s="154"/>
      <c r="F20" s="154"/>
      <c r="G20" s="154"/>
      <c r="H20" s="154"/>
      <c r="I20" s="154"/>
      <c r="J20" s="161"/>
      <c r="K20" s="154"/>
      <c r="L20" s="154"/>
      <c r="M20" s="154"/>
      <c r="N20" s="154"/>
      <c r="O20" s="154"/>
    </row>
  </sheetData>
  <sheetProtection/>
  <mergeCells count="20">
    <mergeCell ref="A1:C1"/>
    <mergeCell ref="A2:O2"/>
    <mergeCell ref="K3:O3"/>
    <mergeCell ref="A4:D4"/>
    <mergeCell ref="A20:O20"/>
    <mergeCell ref="D5:D7"/>
    <mergeCell ref="E4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  <mergeCell ref="F4:J5"/>
    <mergeCell ref="K4:O5"/>
  </mergeCells>
  <printOptions/>
  <pageMargins left="0.71" right="0.47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A3" sqref="A3:C3"/>
    </sheetView>
  </sheetViews>
  <sheetFormatPr defaultColWidth="9.140625" defaultRowHeight="12.75" customHeight="1"/>
  <cols>
    <col min="1" max="1" width="13.00390625" style="59" customWidth="1"/>
    <col min="2" max="2" width="39.421875" style="59" customWidth="1"/>
    <col min="3" max="4" width="14.00390625" style="59" customWidth="1"/>
    <col min="5" max="5" width="14.140625" style="59" customWidth="1"/>
    <col min="6" max="6" width="14.57421875" style="59" customWidth="1"/>
    <col min="7" max="7" width="10.00390625" style="59" customWidth="1"/>
    <col min="8" max="8" width="7.57421875" style="59" customWidth="1"/>
    <col min="9" max="9" width="9.140625" style="59" customWidth="1"/>
    <col min="10" max="16384" width="8.8515625" style="61" bestFit="1" customWidth="1"/>
  </cols>
  <sheetData>
    <row r="1" spans="1:3" s="25" customFormat="1" ht="15.75" customHeight="1">
      <c r="A1" s="44" t="s">
        <v>140</v>
      </c>
      <c r="B1" s="44"/>
      <c r="C1" s="44"/>
    </row>
    <row r="2" spans="1:8" s="25" customFormat="1" ht="36" customHeight="1">
      <c r="A2" s="29" t="s">
        <v>141</v>
      </c>
      <c r="B2" s="29"/>
      <c r="C2" s="29"/>
      <c r="D2" s="29"/>
      <c r="E2" s="29"/>
      <c r="F2" s="29"/>
      <c r="G2" s="29"/>
      <c r="H2" s="29"/>
    </row>
    <row r="3" spans="1:8" s="24" customFormat="1" ht="18" customHeight="1">
      <c r="A3" s="131" t="s">
        <v>2</v>
      </c>
      <c r="B3" s="131"/>
      <c r="C3" s="131"/>
      <c r="H3" s="41" t="s">
        <v>3</v>
      </c>
    </row>
    <row r="4" spans="1:8" s="59" customFormat="1" ht="17.25" customHeight="1">
      <c r="A4" s="132" t="s">
        <v>84</v>
      </c>
      <c r="B4" s="133" t="s">
        <v>85</v>
      </c>
      <c r="C4" s="134" t="s">
        <v>142</v>
      </c>
      <c r="D4" s="134"/>
      <c r="E4" s="134"/>
      <c r="F4" s="134"/>
      <c r="G4" s="134"/>
      <c r="H4" s="134"/>
    </row>
    <row r="5" spans="1:8" s="59" customFormat="1" ht="15" customHeight="1">
      <c r="A5" s="132"/>
      <c r="B5" s="133"/>
      <c r="C5" s="134" t="s">
        <v>60</v>
      </c>
      <c r="D5" s="135" t="s">
        <v>143</v>
      </c>
      <c r="E5" s="135"/>
      <c r="F5" s="135"/>
      <c r="G5" s="134" t="s">
        <v>64</v>
      </c>
      <c r="H5" s="134" t="s">
        <v>144</v>
      </c>
    </row>
    <row r="6" spans="1:8" s="59" customFormat="1" ht="25.5" customHeight="1">
      <c r="A6" s="132"/>
      <c r="B6" s="133"/>
      <c r="C6" s="134"/>
      <c r="D6" s="134" t="s">
        <v>10</v>
      </c>
      <c r="E6" s="134" t="s">
        <v>145</v>
      </c>
      <c r="F6" s="134" t="s">
        <v>146</v>
      </c>
      <c r="G6" s="134"/>
      <c r="H6" s="134"/>
    </row>
    <row r="7" spans="1:8" s="59" customFormat="1" ht="24.75" customHeight="1">
      <c r="A7" s="132" t="s">
        <v>147</v>
      </c>
      <c r="B7" s="136" t="s">
        <v>147</v>
      </c>
      <c r="C7" s="137">
        <v>1</v>
      </c>
      <c r="D7" s="137">
        <v>2</v>
      </c>
      <c r="E7" s="137">
        <v>3</v>
      </c>
      <c r="F7" s="137">
        <v>4</v>
      </c>
      <c r="G7" s="137">
        <v>5</v>
      </c>
      <c r="H7" s="137">
        <v>6</v>
      </c>
    </row>
    <row r="8" spans="1:8" ht="15" customHeight="1">
      <c r="A8" s="138" t="s">
        <v>148</v>
      </c>
      <c r="B8" s="139" t="s">
        <v>149</v>
      </c>
      <c r="C8" s="140">
        <f>C9+C110</f>
        <v>8942710.18</v>
      </c>
      <c r="D8" s="140">
        <f>D9+D110</f>
        <v>8942710.18</v>
      </c>
      <c r="E8" s="140">
        <f>E9+E110</f>
        <v>8942710.18</v>
      </c>
      <c r="F8" s="75"/>
      <c r="G8" s="75"/>
      <c r="H8" s="75"/>
    </row>
    <row r="9" spans="1:8" ht="15" customHeight="1">
      <c r="A9" s="138" t="s">
        <v>150</v>
      </c>
      <c r="B9" s="139" t="s">
        <v>151</v>
      </c>
      <c r="C9" s="140">
        <f aca="true" t="shared" si="0" ref="C9:C11">C10</f>
        <v>7492711.46</v>
      </c>
      <c r="D9" s="140">
        <f aca="true" t="shared" si="1" ref="D9:D11">D10</f>
        <v>7492711.46</v>
      </c>
      <c r="E9" s="140">
        <f>E10</f>
        <v>7492711.46</v>
      </c>
      <c r="F9" s="75"/>
      <c r="G9" s="75"/>
      <c r="H9" s="75"/>
    </row>
    <row r="10" spans="1:8" ht="15" customHeight="1">
      <c r="A10" s="138" t="s">
        <v>152</v>
      </c>
      <c r="B10" s="139" t="s">
        <v>153</v>
      </c>
      <c r="C10" s="140">
        <f t="shared" si="0"/>
        <v>7492711.46</v>
      </c>
      <c r="D10" s="140">
        <f t="shared" si="1"/>
        <v>7492711.46</v>
      </c>
      <c r="E10" s="140">
        <f>E11</f>
        <v>7492711.46</v>
      </c>
      <c r="F10" s="75"/>
      <c r="G10" s="75"/>
      <c r="H10" s="75"/>
    </row>
    <row r="11" spans="1:8" ht="15" customHeight="1">
      <c r="A11" s="138" t="s">
        <v>154</v>
      </c>
      <c r="B11" s="139" t="s">
        <v>155</v>
      </c>
      <c r="C11" s="140">
        <f t="shared" si="0"/>
        <v>7492711.46</v>
      </c>
      <c r="D11" s="140">
        <f t="shared" si="1"/>
        <v>7492711.46</v>
      </c>
      <c r="E11" s="140">
        <f>E12</f>
        <v>7492711.46</v>
      </c>
      <c r="F11" s="75"/>
      <c r="G11" s="75"/>
      <c r="H11" s="75"/>
    </row>
    <row r="12" spans="1:8" ht="15" customHeight="1">
      <c r="A12" s="138" t="s">
        <v>156</v>
      </c>
      <c r="B12" s="139" t="s">
        <v>157</v>
      </c>
      <c r="C12" s="140">
        <f>C13+C42+C65+C80+C90+C100</f>
        <v>7492711.46</v>
      </c>
      <c r="D12" s="140">
        <f>D13+D42+D65+D80+D90+D100</f>
        <v>7492711.46</v>
      </c>
      <c r="E12" s="140">
        <f>E13+E42+E65+E80+E90+E100</f>
        <v>7492711.46</v>
      </c>
      <c r="F12" s="75"/>
      <c r="G12" s="75"/>
      <c r="H12" s="75"/>
    </row>
    <row r="13" spans="1:8" ht="15" customHeight="1">
      <c r="A13" s="138" t="s">
        <v>158</v>
      </c>
      <c r="B13" s="139" t="s">
        <v>159</v>
      </c>
      <c r="C13" s="140">
        <f>C15+C17+C19+C21+C23+C25+C27+C29+C31+C33+C35+C37+C39+C41</f>
        <v>1921748.6</v>
      </c>
      <c r="D13" s="140">
        <f>D15+D17+D19+D21+D23+D25+D27+D29+D31+D33+D35+D37+D39+D41</f>
        <v>1921748.6</v>
      </c>
      <c r="E13" s="140">
        <f>E15+E17+E19+E21+E23+E25+E27+E29+E31+E33+E35+E37+E39+E41</f>
        <v>1921748.6</v>
      </c>
      <c r="F13" s="75"/>
      <c r="G13" s="75"/>
      <c r="H13" s="75"/>
    </row>
    <row r="14" spans="1:8" ht="15" customHeight="1">
      <c r="A14" s="138"/>
      <c r="B14" s="139" t="s">
        <v>160</v>
      </c>
      <c r="C14" s="140">
        <v>637680</v>
      </c>
      <c r="D14" s="140">
        <v>637680</v>
      </c>
      <c r="E14" s="140">
        <v>637680</v>
      </c>
      <c r="F14" s="75"/>
      <c r="G14" s="75"/>
      <c r="H14" s="75"/>
    </row>
    <row r="15" spans="1:8" ht="15" customHeight="1">
      <c r="A15" s="138" t="s">
        <v>161</v>
      </c>
      <c r="B15" s="139" t="s">
        <v>162</v>
      </c>
      <c r="C15" s="140">
        <v>637680</v>
      </c>
      <c r="D15" s="140">
        <v>637680</v>
      </c>
      <c r="E15" s="140">
        <v>637680</v>
      </c>
      <c r="F15" s="75"/>
      <c r="G15" s="75"/>
      <c r="H15" s="75"/>
    </row>
    <row r="16" spans="1:8" ht="15" customHeight="1">
      <c r="A16" s="138"/>
      <c r="B16" s="139" t="s">
        <v>163</v>
      </c>
      <c r="C16" s="140">
        <v>271224</v>
      </c>
      <c r="D16" s="140">
        <v>271224</v>
      </c>
      <c r="E16" s="140">
        <v>271224</v>
      </c>
      <c r="F16" s="75"/>
      <c r="G16" s="75"/>
      <c r="H16" s="75"/>
    </row>
    <row r="17" spans="1:8" ht="15" customHeight="1">
      <c r="A17" s="138" t="s">
        <v>164</v>
      </c>
      <c r="B17" s="139" t="s">
        <v>165</v>
      </c>
      <c r="C17" s="140">
        <v>271224</v>
      </c>
      <c r="D17" s="140">
        <v>271224</v>
      </c>
      <c r="E17" s="140">
        <v>271224</v>
      </c>
      <c r="F17" s="75"/>
      <c r="G17" s="75"/>
      <c r="H17" s="75"/>
    </row>
    <row r="18" spans="1:8" ht="15" customHeight="1">
      <c r="A18" s="138"/>
      <c r="B18" s="139" t="s">
        <v>166</v>
      </c>
      <c r="C18" s="140">
        <v>180816</v>
      </c>
      <c r="D18" s="140">
        <v>180816</v>
      </c>
      <c r="E18" s="140">
        <v>180816</v>
      </c>
      <c r="F18" s="75"/>
      <c r="G18" s="75"/>
      <c r="H18" s="75"/>
    </row>
    <row r="19" spans="1:8" ht="15" customHeight="1">
      <c r="A19" s="138" t="s">
        <v>164</v>
      </c>
      <c r="B19" s="139" t="s">
        <v>165</v>
      </c>
      <c r="C19" s="140">
        <v>180816</v>
      </c>
      <c r="D19" s="140">
        <v>180816</v>
      </c>
      <c r="E19" s="140">
        <v>180816</v>
      </c>
      <c r="F19" s="75"/>
      <c r="G19" s="75"/>
      <c r="H19" s="75"/>
    </row>
    <row r="20" spans="1:8" ht="15" customHeight="1">
      <c r="A20" s="138"/>
      <c r="B20" s="139" t="s">
        <v>167</v>
      </c>
      <c r="C20" s="140">
        <v>53140</v>
      </c>
      <c r="D20" s="140">
        <v>53140</v>
      </c>
      <c r="E20" s="140">
        <v>53140</v>
      </c>
      <c r="F20" s="75"/>
      <c r="G20" s="75"/>
      <c r="H20" s="75"/>
    </row>
    <row r="21" spans="1:8" ht="15" customHeight="1">
      <c r="A21" s="138" t="s">
        <v>168</v>
      </c>
      <c r="B21" s="139" t="s">
        <v>169</v>
      </c>
      <c r="C21" s="140">
        <v>53140</v>
      </c>
      <c r="D21" s="140">
        <v>53140</v>
      </c>
      <c r="E21" s="140">
        <v>53140</v>
      </c>
      <c r="F21" s="75"/>
      <c r="G21" s="75"/>
      <c r="H21" s="75"/>
    </row>
    <row r="22" spans="1:8" ht="15" customHeight="1">
      <c r="A22" s="138"/>
      <c r="B22" s="139" t="s">
        <v>170</v>
      </c>
      <c r="C22" s="140">
        <v>95210</v>
      </c>
      <c r="D22" s="140">
        <v>95210</v>
      </c>
      <c r="E22" s="140">
        <v>95210</v>
      </c>
      <c r="F22" s="75"/>
      <c r="G22" s="75"/>
      <c r="H22" s="75"/>
    </row>
    <row r="23" spans="1:8" ht="15" customHeight="1">
      <c r="A23" s="138" t="s">
        <v>164</v>
      </c>
      <c r="B23" s="139" t="s">
        <v>165</v>
      </c>
      <c r="C23" s="140">
        <v>95210</v>
      </c>
      <c r="D23" s="140">
        <v>95210</v>
      </c>
      <c r="E23" s="140">
        <v>95210</v>
      </c>
      <c r="F23" s="75"/>
      <c r="G23" s="75"/>
      <c r="H23" s="75"/>
    </row>
    <row r="24" spans="1:8" ht="15" customHeight="1">
      <c r="A24" s="138"/>
      <c r="B24" s="139" t="s">
        <v>171</v>
      </c>
      <c r="C24" s="140">
        <v>882</v>
      </c>
      <c r="D24" s="140">
        <v>882</v>
      </c>
      <c r="E24" s="140">
        <v>882</v>
      </c>
      <c r="F24" s="75"/>
      <c r="G24" s="75"/>
      <c r="H24" s="75"/>
    </row>
    <row r="25" spans="1:8" ht="15" customHeight="1">
      <c r="A25" s="138" t="s">
        <v>172</v>
      </c>
      <c r="B25" s="139" t="s">
        <v>173</v>
      </c>
      <c r="C25" s="140">
        <v>882</v>
      </c>
      <c r="D25" s="140">
        <v>882</v>
      </c>
      <c r="E25" s="140">
        <v>882</v>
      </c>
      <c r="F25" s="75"/>
      <c r="G25" s="75"/>
      <c r="H25" s="75"/>
    </row>
    <row r="26" spans="1:8" ht="15" customHeight="1">
      <c r="A26" s="138"/>
      <c r="B26" s="139" t="s">
        <v>174</v>
      </c>
      <c r="C26" s="140">
        <v>9565.28</v>
      </c>
      <c r="D26" s="140">
        <v>9565.28</v>
      </c>
      <c r="E26" s="140">
        <v>9565.28</v>
      </c>
      <c r="F26" s="75"/>
      <c r="G26" s="75"/>
      <c r="H26" s="75"/>
    </row>
    <row r="27" spans="1:8" ht="15" customHeight="1">
      <c r="A27" s="138" t="s">
        <v>172</v>
      </c>
      <c r="B27" s="139" t="s">
        <v>173</v>
      </c>
      <c r="C27" s="140">
        <v>9565.28</v>
      </c>
      <c r="D27" s="140">
        <v>9565.28</v>
      </c>
      <c r="E27" s="140">
        <v>9565.28</v>
      </c>
      <c r="F27" s="75"/>
      <c r="G27" s="75"/>
      <c r="H27" s="75"/>
    </row>
    <row r="28" spans="1:8" ht="15" customHeight="1">
      <c r="A28" s="138"/>
      <c r="B28" s="139" t="s">
        <v>175</v>
      </c>
      <c r="C28" s="140">
        <v>2391.32</v>
      </c>
      <c r="D28" s="140">
        <v>2391.32</v>
      </c>
      <c r="E28" s="140">
        <v>2391.32</v>
      </c>
      <c r="F28" s="75"/>
      <c r="G28" s="75"/>
      <c r="H28" s="75"/>
    </row>
    <row r="29" spans="1:8" ht="15" customHeight="1">
      <c r="A29" s="138" t="s">
        <v>172</v>
      </c>
      <c r="B29" s="139" t="s">
        <v>173</v>
      </c>
      <c r="C29" s="140">
        <v>2391.32</v>
      </c>
      <c r="D29" s="140">
        <v>2391.32</v>
      </c>
      <c r="E29" s="140">
        <v>2391.32</v>
      </c>
      <c r="F29" s="75"/>
      <c r="G29" s="75"/>
      <c r="H29" s="75"/>
    </row>
    <row r="30" spans="1:8" ht="15" customHeight="1">
      <c r="A30" s="138"/>
      <c r="B30" s="139" t="s">
        <v>176</v>
      </c>
      <c r="C30" s="140">
        <v>240000</v>
      </c>
      <c r="D30" s="140">
        <v>240000</v>
      </c>
      <c r="E30" s="140">
        <v>240000</v>
      </c>
      <c r="F30" s="75"/>
      <c r="G30" s="75"/>
      <c r="H30" s="75"/>
    </row>
    <row r="31" spans="1:8" ht="15" customHeight="1">
      <c r="A31" s="138" t="s">
        <v>168</v>
      </c>
      <c r="B31" s="139" t="s">
        <v>169</v>
      </c>
      <c r="C31" s="140">
        <v>240000</v>
      </c>
      <c r="D31" s="140">
        <v>240000</v>
      </c>
      <c r="E31" s="140">
        <v>240000</v>
      </c>
      <c r="F31" s="75"/>
      <c r="G31" s="75"/>
      <c r="H31" s="75"/>
    </row>
    <row r="32" spans="1:8" ht="15" customHeight="1">
      <c r="A32" s="138"/>
      <c r="B32" s="139" t="s">
        <v>177</v>
      </c>
      <c r="C32" s="140">
        <v>100000</v>
      </c>
      <c r="D32" s="140">
        <v>100000</v>
      </c>
      <c r="E32" s="140">
        <v>100000</v>
      </c>
      <c r="F32" s="75"/>
      <c r="G32" s="75"/>
      <c r="H32" s="75"/>
    </row>
    <row r="33" spans="1:8" ht="15" customHeight="1">
      <c r="A33" s="138" t="s">
        <v>178</v>
      </c>
      <c r="B33" s="139" t="s">
        <v>179</v>
      </c>
      <c r="C33" s="140">
        <v>100000</v>
      </c>
      <c r="D33" s="140">
        <v>100000</v>
      </c>
      <c r="E33" s="140">
        <v>100000</v>
      </c>
      <c r="F33" s="75"/>
      <c r="G33" s="75"/>
      <c r="H33" s="75"/>
    </row>
    <row r="34" spans="1:8" ht="15" customHeight="1">
      <c r="A34" s="138"/>
      <c r="B34" s="139" t="s">
        <v>180</v>
      </c>
      <c r="C34" s="140">
        <v>159000</v>
      </c>
      <c r="D34" s="140">
        <v>159000</v>
      </c>
      <c r="E34" s="140">
        <v>159000</v>
      </c>
      <c r="F34" s="75"/>
      <c r="G34" s="75"/>
      <c r="H34" s="75"/>
    </row>
    <row r="35" spans="1:8" ht="15" customHeight="1">
      <c r="A35" s="138" t="s">
        <v>178</v>
      </c>
      <c r="B35" s="139" t="s">
        <v>179</v>
      </c>
      <c r="C35" s="140">
        <v>159000</v>
      </c>
      <c r="D35" s="140">
        <v>159000</v>
      </c>
      <c r="E35" s="140">
        <v>159000</v>
      </c>
      <c r="F35" s="75"/>
      <c r="G35" s="75"/>
      <c r="H35" s="75"/>
    </row>
    <row r="36" spans="1:8" ht="15" customHeight="1">
      <c r="A36" s="138"/>
      <c r="B36" s="139" t="s">
        <v>181</v>
      </c>
      <c r="C36" s="140">
        <v>52800</v>
      </c>
      <c r="D36" s="140">
        <v>52800</v>
      </c>
      <c r="E36" s="140">
        <v>52800</v>
      </c>
      <c r="F36" s="75"/>
      <c r="G36" s="75"/>
      <c r="H36" s="75"/>
    </row>
    <row r="37" spans="1:8" ht="15" customHeight="1">
      <c r="A37" s="138" t="s">
        <v>178</v>
      </c>
      <c r="B37" s="139" t="s">
        <v>179</v>
      </c>
      <c r="C37" s="140">
        <v>52800</v>
      </c>
      <c r="D37" s="140">
        <v>52800</v>
      </c>
      <c r="E37" s="140">
        <v>52800</v>
      </c>
      <c r="F37" s="75"/>
      <c r="G37" s="75"/>
      <c r="H37" s="75"/>
    </row>
    <row r="38" spans="1:8" ht="15" customHeight="1">
      <c r="A38" s="138"/>
      <c r="B38" s="139" t="s">
        <v>182</v>
      </c>
      <c r="C38" s="140">
        <v>66240</v>
      </c>
      <c r="D38" s="140">
        <v>66240</v>
      </c>
      <c r="E38" s="140">
        <v>66240</v>
      </c>
      <c r="F38" s="75"/>
      <c r="G38" s="75"/>
      <c r="H38" s="75"/>
    </row>
    <row r="39" spans="1:8" ht="15" customHeight="1">
      <c r="A39" s="138" t="s">
        <v>164</v>
      </c>
      <c r="B39" s="139" t="s">
        <v>165</v>
      </c>
      <c r="C39" s="140">
        <v>66240</v>
      </c>
      <c r="D39" s="140">
        <v>66240</v>
      </c>
      <c r="E39" s="140">
        <v>66240</v>
      </c>
      <c r="F39" s="75"/>
      <c r="G39" s="75"/>
      <c r="H39" s="75"/>
    </row>
    <row r="40" spans="1:8" ht="15" customHeight="1">
      <c r="A40" s="138"/>
      <c r="B40" s="139" t="s">
        <v>183</v>
      </c>
      <c r="C40" s="140">
        <v>52800</v>
      </c>
      <c r="D40" s="140">
        <v>52800</v>
      </c>
      <c r="E40" s="140">
        <v>52800</v>
      </c>
      <c r="F40" s="75"/>
      <c r="G40" s="75"/>
      <c r="H40" s="75"/>
    </row>
    <row r="41" spans="1:8" ht="15" customHeight="1">
      <c r="A41" s="138" t="s">
        <v>164</v>
      </c>
      <c r="B41" s="139" t="s">
        <v>165</v>
      </c>
      <c r="C41" s="140">
        <v>52800</v>
      </c>
      <c r="D41" s="140">
        <v>52800</v>
      </c>
      <c r="E41" s="140">
        <v>52800</v>
      </c>
      <c r="F41" s="75"/>
      <c r="G41" s="75"/>
      <c r="H41" s="75"/>
    </row>
    <row r="42" spans="1:8" ht="15" customHeight="1">
      <c r="A42" s="138" t="s">
        <v>184</v>
      </c>
      <c r="B42" s="139" t="s">
        <v>185</v>
      </c>
      <c r="C42" s="140">
        <f>C43+C55+C57+C59+C61+C63</f>
        <v>1454610.4</v>
      </c>
      <c r="D42" s="140">
        <f>D43+D55+D57+D59+D61+D63</f>
        <v>1454610.4</v>
      </c>
      <c r="E42" s="140">
        <f>E43+E55+E57+E59+E61+E63</f>
        <v>1454610.4</v>
      </c>
      <c r="F42" s="75"/>
      <c r="G42" s="75"/>
      <c r="H42" s="75"/>
    </row>
    <row r="43" spans="1:8" ht="15" customHeight="1">
      <c r="A43" s="138"/>
      <c r="B43" s="139" t="s">
        <v>186</v>
      </c>
      <c r="C43" s="140">
        <f>C44+C45+C46+C47+C48+C49+C50+C51+C52+C53+C54</f>
        <v>402000</v>
      </c>
      <c r="D43" s="140">
        <f>D44+D45+D46+D47+D48+D49+D50+D51+D52+D53+D54</f>
        <v>402000</v>
      </c>
      <c r="E43" s="140">
        <f>E44+E45+E46+E47+E48+E49+E50+E51+E52+E53+E54</f>
        <v>402000</v>
      </c>
      <c r="F43" s="75"/>
      <c r="G43" s="75"/>
      <c r="H43" s="75"/>
    </row>
    <row r="44" spans="1:8" ht="15" customHeight="1">
      <c r="A44" s="138" t="s">
        <v>187</v>
      </c>
      <c r="B44" s="139" t="s">
        <v>188</v>
      </c>
      <c r="C44" s="140">
        <v>260000</v>
      </c>
      <c r="D44" s="140">
        <v>260000</v>
      </c>
      <c r="E44" s="140">
        <v>260000</v>
      </c>
      <c r="F44" s="75"/>
      <c r="G44" s="75"/>
      <c r="H44" s="75"/>
    </row>
    <row r="45" spans="1:8" ht="15" customHeight="1">
      <c r="A45" s="138" t="s">
        <v>189</v>
      </c>
      <c r="B45" s="139" t="s">
        <v>190</v>
      </c>
      <c r="C45" s="140">
        <v>10000</v>
      </c>
      <c r="D45" s="140">
        <v>10000</v>
      </c>
      <c r="E45" s="140">
        <v>10000</v>
      </c>
      <c r="F45" s="75"/>
      <c r="G45" s="75"/>
      <c r="H45" s="75"/>
    </row>
    <row r="46" spans="1:8" ht="15" customHeight="1">
      <c r="A46" s="138" t="s">
        <v>191</v>
      </c>
      <c r="B46" s="139" t="s">
        <v>192</v>
      </c>
      <c r="C46" s="140">
        <v>1000</v>
      </c>
      <c r="D46" s="140">
        <v>1000</v>
      </c>
      <c r="E46" s="140">
        <v>1000</v>
      </c>
      <c r="F46" s="75"/>
      <c r="G46" s="75"/>
      <c r="H46" s="75"/>
    </row>
    <row r="47" spans="1:8" ht="15" customHeight="1">
      <c r="A47" s="138" t="s">
        <v>193</v>
      </c>
      <c r="B47" s="139" t="s">
        <v>194</v>
      </c>
      <c r="C47" s="140">
        <v>20000</v>
      </c>
      <c r="D47" s="140">
        <v>20000</v>
      </c>
      <c r="E47" s="140">
        <v>20000</v>
      </c>
      <c r="F47" s="75"/>
      <c r="G47" s="75"/>
      <c r="H47" s="75"/>
    </row>
    <row r="48" spans="1:8" ht="15" customHeight="1">
      <c r="A48" s="138" t="s">
        <v>195</v>
      </c>
      <c r="B48" s="139" t="s">
        <v>196</v>
      </c>
      <c r="C48" s="140">
        <v>40000</v>
      </c>
      <c r="D48" s="140">
        <v>40000</v>
      </c>
      <c r="E48" s="140">
        <v>40000</v>
      </c>
      <c r="F48" s="75"/>
      <c r="G48" s="75"/>
      <c r="H48" s="75"/>
    </row>
    <row r="49" spans="1:8" ht="15" customHeight="1">
      <c r="A49" s="138" t="s">
        <v>197</v>
      </c>
      <c r="B49" s="139" t="s">
        <v>198</v>
      </c>
      <c r="C49" s="140">
        <v>12500</v>
      </c>
      <c r="D49" s="140">
        <v>12500</v>
      </c>
      <c r="E49" s="140">
        <v>12500</v>
      </c>
      <c r="F49" s="75"/>
      <c r="G49" s="75"/>
      <c r="H49" s="75"/>
    </row>
    <row r="50" spans="1:8" ht="15" customHeight="1">
      <c r="A50" s="138" t="s">
        <v>199</v>
      </c>
      <c r="B50" s="139" t="s">
        <v>200</v>
      </c>
      <c r="C50" s="140">
        <v>4500</v>
      </c>
      <c r="D50" s="140">
        <v>4500</v>
      </c>
      <c r="E50" s="140">
        <v>4500</v>
      </c>
      <c r="F50" s="75"/>
      <c r="G50" s="75"/>
      <c r="H50" s="75"/>
    </row>
    <row r="51" spans="1:8" ht="15" customHeight="1">
      <c r="A51" s="138" t="s">
        <v>201</v>
      </c>
      <c r="B51" s="139" t="s">
        <v>202</v>
      </c>
      <c r="C51" s="140">
        <v>2000</v>
      </c>
      <c r="D51" s="140">
        <v>2000</v>
      </c>
      <c r="E51" s="140">
        <v>2000</v>
      </c>
      <c r="F51" s="75"/>
      <c r="G51" s="75"/>
      <c r="H51" s="75"/>
    </row>
    <row r="52" spans="1:8" ht="15" customHeight="1">
      <c r="A52" s="138" t="s">
        <v>203</v>
      </c>
      <c r="B52" s="139" t="s">
        <v>204</v>
      </c>
      <c r="C52" s="140">
        <v>15000</v>
      </c>
      <c r="D52" s="140">
        <v>15000</v>
      </c>
      <c r="E52" s="140">
        <v>15000</v>
      </c>
      <c r="F52" s="75"/>
      <c r="G52" s="75"/>
      <c r="H52" s="75"/>
    </row>
    <row r="53" spans="1:8" ht="15" customHeight="1">
      <c r="A53" s="141">
        <v>30266</v>
      </c>
      <c r="B53" s="139" t="s">
        <v>205</v>
      </c>
      <c r="C53" s="140">
        <v>2000</v>
      </c>
      <c r="D53" s="140">
        <v>2000</v>
      </c>
      <c r="E53" s="140">
        <v>2000</v>
      </c>
      <c r="F53" s="75"/>
      <c r="G53" s="75"/>
      <c r="H53" s="75"/>
    </row>
    <row r="54" spans="1:8" ht="15" customHeight="1">
      <c r="A54" s="138" t="s">
        <v>206</v>
      </c>
      <c r="B54" s="139" t="s">
        <v>207</v>
      </c>
      <c r="C54" s="140">
        <v>35000</v>
      </c>
      <c r="D54" s="140">
        <v>35000</v>
      </c>
      <c r="E54" s="140">
        <v>35000</v>
      </c>
      <c r="F54" s="75"/>
      <c r="G54" s="75"/>
      <c r="H54" s="75"/>
    </row>
    <row r="55" spans="1:8" ht="15" customHeight="1">
      <c r="A55" s="138"/>
      <c r="B55" s="139" t="s">
        <v>208</v>
      </c>
      <c r="C55" s="140">
        <v>650000</v>
      </c>
      <c r="D55" s="140">
        <v>650000</v>
      </c>
      <c r="E55" s="140">
        <v>650000</v>
      </c>
      <c r="F55" s="75"/>
      <c r="G55" s="75"/>
      <c r="H55" s="75"/>
    </row>
    <row r="56" spans="1:8" ht="15" customHeight="1">
      <c r="A56" s="138" t="s">
        <v>187</v>
      </c>
      <c r="B56" s="139" t="s">
        <v>188</v>
      </c>
      <c r="C56" s="140">
        <v>650000</v>
      </c>
      <c r="D56" s="140">
        <v>650000</v>
      </c>
      <c r="E56" s="140">
        <v>650000</v>
      </c>
      <c r="F56" s="75"/>
      <c r="G56" s="75"/>
      <c r="H56" s="75"/>
    </row>
    <row r="57" spans="1:8" ht="15" customHeight="1">
      <c r="A57" s="138"/>
      <c r="B57" s="139" t="s">
        <v>209</v>
      </c>
      <c r="C57" s="140">
        <v>325000</v>
      </c>
      <c r="D57" s="140">
        <v>325000</v>
      </c>
      <c r="E57" s="140">
        <v>325000</v>
      </c>
      <c r="F57" s="75"/>
      <c r="G57" s="75"/>
      <c r="H57" s="75"/>
    </row>
    <row r="58" spans="1:8" ht="15" customHeight="1">
      <c r="A58" s="138" t="s">
        <v>187</v>
      </c>
      <c r="B58" s="139" t="s">
        <v>188</v>
      </c>
      <c r="C58" s="140">
        <v>325000</v>
      </c>
      <c r="D58" s="140">
        <v>325000</v>
      </c>
      <c r="E58" s="140">
        <v>325000</v>
      </c>
      <c r="F58" s="75"/>
      <c r="G58" s="75"/>
      <c r="H58" s="75"/>
    </row>
    <row r="59" spans="1:8" ht="15" customHeight="1">
      <c r="A59" s="138"/>
      <c r="B59" s="139" t="s">
        <v>210</v>
      </c>
      <c r="C59" s="140">
        <v>40000</v>
      </c>
      <c r="D59" s="140">
        <v>40000</v>
      </c>
      <c r="E59" s="140">
        <v>40000</v>
      </c>
      <c r="F59" s="75"/>
      <c r="G59" s="75"/>
      <c r="H59" s="75"/>
    </row>
    <row r="60" spans="1:8" ht="15" customHeight="1">
      <c r="A60" s="138" t="s">
        <v>211</v>
      </c>
      <c r="B60" s="139" t="s">
        <v>212</v>
      </c>
      <c r="C60" s="140">
        <v>40000</v>
      </c>
      <c r="D60" s="140">
        <v>40000</v>
      </c>
      <c r="E60" s="140">
        <v>40000</v>
      </c>
      <c r="F60" s="75"/>
      <c r="G60" s="75"/>
      <c r="H60" s="75"/>
    </row>
    <row r="61" spans="1:8" ht="15" customHeight="1">
      <c r="A61" s="138"/>
      <c r="B61" s="139" t="s">
        <v>213</v>
      </c>
      <c r="C61" s="140">
        <v>14760</v>
      </c>
      <c r="D61" s="140">
        <v>14760</v>
      </c>
      <c r="E61" s="140">
        <v>14760</v>
      </c>
      <c r="F61" s="75"/>
      <c r="G61" s="75"/>
      <c r="H61" s="75"/>
    </row>
    <row r="62" spans="1:8" ht="15" customHeight="1">
      <c r="A62" s="138" t="s">
        <v>214</v>
      </c>
      <c r="B62" s="139" t="s">
        <v>215</v>
      </c>
      <c r="C62" s="140">
        <v>14760</v>
      </c>
      <c r="D62" s="140">
        <v>14760</v>
      </c>
      <c r="E62" s="140">
        <v>14760</v>
      </c>
      <c r="F62" s="75"/>
      <c r="G62" s="75"/>
      <c r="H62" s="75"/>
    </row>
    <row r="63" spans="1:8" ht="15" customHeight="1">
      <c r="A63" s="138"/>
      <c r="B63" s="139" t="s">
        <v>216</v>
      </c>
      <c r="C63" s="140">
        <v>22850.4</v>
      </c>
      <c r="D63" s="140">
        <v>22850.4</v>
      </c>
      <c r="E63" s="140">
        <v>22850.4</v>
      </c>
      <c r="F63" s="75"/>
      <c r="G63" s="75"/>
      <c r="H63" s="75"/>
    </row>
    <row r="64" spans="1:8" ht="15" customHeight="1">
      <c r="A64" s="138" t="s">
        <v>217</v>
      </c>
      <c r="B64" s="139" t="s">
        <v>218</v>
      </c>
      <c r="C64" s="140">
        <v>22850.4</v>
      </c>
      <c r="D64" s="140">
        <v>22850.4</v>
      </c>
      <c r="E64" s="140">
        <v>22850.4</v>
      </c>
      <c r="F64" s="75"/>
      <c r="G64" s="75"/>
      <c r="H64" s="75"/>
    </row>
    <row r="65" spans="1:8" ht="15" customHeight="1">
      <c r="A65" s="138" t="s">
        <v>219</v>
      </c>
      <c r="B65" s="139" t="s">
        <v>220</v>
      </c>
      <c r="C65" s="140">
        <f>C67+C69+C71+C73+C75+C77+C79</f>
        <v>3226472</v>
      </c>
      <c r="D65" s="140">
        <f>D67+D69+D71+D73+D75+D77+D79</f>
        <v>3226472</v>
      </c>
      <c r="E65" s="140">
        <f>E67+E69+E71+E73+E75+E77+E79</f>
        <v>3226472</v>
      </c>
      <c r="F65" s="75"/>
      <c r="G65" s="75"/>
      <c r="H65" s="75"/>
    </row>
    <row r="66" spans="1:8" ht="15" customHeight="1">
      <c r="A66" s="138"/>
      <c r="B66" s="139" t="s">
        <v>221</v>
      </c>
      <c r="C66" s="140">
        <v>65952</v>
      </c>
      <c r="D66" s="140">
        <v>65952</v>
      </c>
      <c r="E66" s="140">
        <v>65952</v>
      </c>
      <c r="F66" s="75"/>
      <c r="G66" s="75"/>
      <c r="H66" s="75"/>
    </row>
    <row r="67" spans="1:8" ht="15" customHeight="1">
      <c r="A67" s="138" t="s">
        <v>222</v>
      </c>
      <c r="B67" s="139" t="s">
        <v>223</v>
      </c>
      <c r="C67" s="140">
        <v>65952</v>
      </c>
      <c r="D67" s="140">
        <v>65952</v>
      </c>
      <c r="E67" s="140">
        <v>65952</v>
      </c>
      <c r="F67" s="75"/>
      <c r="G67" s="75"/>
      <c r="H67" s="75"/>
    </row>
    <row r="68" spans="1:8" ht="15" customHeight="1">
      <c r="A68" s="138"/>
      <c r="B68" s="139" t="s">
        <v>224</v>
      </c>
      <c r="C68" s="140">
        <v>900</v>
      </c>
      <c r="D68" s="140">
        <v>900</v>
      </c>
      <c r="E68" s="140">
        <v>900</v>
      </c>
      <c r="F68" s="75"/>
      <c r="G68" s="75"/>
      <c r="H68" s="75"/>
    </row>
    <row r="69" spans="1:8" ht="15" customHeight="1">
      <c r="A69" s="138" t="s">
        <v>225</v>
      </c>
      <c r="B69" s="139" t="s">
        <v>226</v>
      </c>
      <c r="C69" s="140">
        <v>900</v>
      </c>
      <c r="D69" s="140">
        <v>900</v>
      </c>
      <c r="E69" s="140">
        <v>900</v>
      </c>
      <c r="F69" s="75"/>
      <c r="G69" s="75"/>
      <c r="H69" s="75"/>
    </row>
    <row r="70" spans="1:8" ht="15" customHeight="1">
      <c r="A70" s="138"/>
      <c r="B70" s="139" t="s">
        <v>227</v>
      </c>
      <c r="C70" s="140">
        <v>1680</v>
      </c>
      <c r="D70" s="140">
        <v>1680</v>
      </c>
      <c r="E70" s="140">
        <v>1680</v>
      </c>
      <c r="F70" s="75"/>
      <c r="G70" s="75"/>
      <c r="H70" s="75"/>
    </row>
    <row r="71" spans="1:8" ht="15" customHeight="1">
      <c r="A71" s="138" t="s">
        <v>225</v>
      </c>
      <c r="B71" s="139" t="s">
        <v>226</v>
      </c>
      <c r="C71" s="140">
        <v>1680</v>
      </c>
      <c r="D71" s="140">
        <v>1680</v>
      </c>
      <c r="E71" s="140">
        <v>1680</v>
      </c>
      <c r="F71" s="75"/>
      <c r="G71" s="75"/>
      <c r="H71" s="75"/>
    </row>
    <row r="72" spans="1:8" ht="15" customHeight="1">
      <c r="A72" s="138"/>
      <c r="B72" s="139" t="s">
        <v>228</v>
      </c>
      <c r="C72" s="140">
        <v>25500</v>
      </c>
      <c r="D72" s="140">
        <v>25500</v>
      </c>
      <c r="E72" s="140">
        <v>25500</v>
      </c>
      <c r="F72" s="75"/>
      <c r="G72" s="75"/>
      <c r="H72" s="75"/>
    </row>
    <row r="73" spans="1:8" ht="15" customHeight="1">
      <c r="A73" s="138" t="s">
        <v>229</v>
      </c>
      <c r="B73" s="139" t="s">
        <v>230</v>
      </c>
      <c r="C73" s="140">
        <v>25500</v>
      </c>
      <c r="D73" s="140">
        <v>25500</v>
      </c>
      <c r="E73" s="140">
        <v>25500</v>
      </c>
      <c r="F73" s="75"/>
      <c r="G73" s="75"/>
      <c r="H73" s="75"/>
    </row>
    <row r="74" spans="1:8" ht="15" customHeight="1">
      <c r="A74" s="138"/>
      <c r="B74" s="139" t="s">
        <v>231</v>
      </c>
      <c r="C74" s="140">
        <v>141440</v>
      </c>
      <c r="D74" s="140">
        <v>141440</v>
      </c>
      <c r="E74" s="140">
        <v>141440</v>
      </c>
      <c r="F74" s="75"/>
      <c r="G74" s="75"/>
      <c r="H74" s="75"/>
    </row>
    <row r="75" spans="1:8" ht="15" customHeight="1">
      <c r="A75" s="138" t="s">
        <v>229</v>
      </c>
      <c r="B75" s="139" t="s">
        <v>230</v>
      </c>
      <c r="C75" s="140">
        <v>141440</v>
      </c>
      <c r="D75" s="140">
        <v>141440</v>
      </c>
      <c r="E75" s="140">
        <v>141440</v>
      </c>
      <c r="F75" s="75"/>
      <c r="G75" s="75"/>
      <c r="H75" s="75"/>
    </row>
    <row r="76" spans="1:8" ht="15" customHeight="1">
      <c r="A76" s="138"/>
      <c r="B76" s="139" t="s">
        <v>232</v>
      </c>
      <c r="C76" s="140">
        <v>147600</v>
      </c>
      <c r="D76" s="140">
        <v>147600</v>
      </c>
      <c r="E76" s="140">
        <v>147600</v>
      </c>
      <c r="F76" s="75"/>
      <c r="G76" s="75"/>
      <c r="H76" s="75"/>
    </row>
    <row r="77" spans="1:8" ht="15" customHeight="1">
      <c r="A77" s="138" t="s">
        <v>229</v>
      </c>
      <c r="B77" s="139" t="s">
        <v>230</v>
      </c>
      <c r="C77" s="140">
        <v>147600</v>
      </c>
      <c r="D77" s="140">
        <v>147600</v>
      </c>
      <c r="E77" s="140">
        <v>147600</v>
      </c>
      <c r="F77" s="75"/>
      <c r="G77" s="75"/>
      <c r="H77" s="75"/>
    </row>
    <row r="78" spans="1:8" ht="15" customHeight="1">
      <c r="A78" s="138"/>
      <c r="B78" s="139" t="s">
        <v>233</v>
      </c>
      <c r="C78" s="140">
        <v>2843400</v>
      </c>
      <c r="D78" s="140">
        <v>2843400</v>
      </c>
      <c r="E78" s="140">
        <v>2843400</v>
      </c>
      <c r="F78" s="75"/>
      <c r="G78" s="75"/>
      <c r="H78" s="75"/>
    </row>
    <row r="79" spans="1:8" ht="15" customHeight="1">
      <c r="A79" s="138" t="s">
        <v>229</v>
      </c>
      <c r="B79" s="139" t="s">
        <v>230</v>
      </c>
      <c r="C79" s="140">
        <v>2843400</v>
      </c>
      <c r="D79" s="140">
        <v>2843400</v>
      </c>
      <c r="E79" s="140">
        <v>2843400</v>
      </c>
      <c r="F79" s="75"/>
      <c r="G79" s="75"/>
      <c r="H79" s="75"/>
    </row>
    <row r="80" spans="1:8" ht="15" customHeight="1">
      <c r="A80" s="138" t="s">
        <v>234</v>
      </c>
      <c r="B80" s="139" t="s">
        <v>235</v>
      </c>
      <c r="C80" s="140">
        <f>C81+C86</f>
        <v>425132</v>
      </c>
      <c r="D80" s="140">
        <f>D81+D86</f>
        <v>425132</v>
      </c>
      <c r="E80" s="140">
        <f>E81+E86</f>
        <v>425132</v>
      </c>
      <c r="F80" s="75"/>
      <c r="G80" s="75"/>
      <c r="H80" s="75"/>
    </row>
    <row r="81" spans="1:8" ht="15" customHeight="1">
      <c r="A81" s="138" t="s">
        <v>236</v>
      </c>
      <c r="B81" s="139" t="s">
        <v>237</v>
      </c>
      <c r="C81" s="140">
        <v>239132</v>
      </c>
      <c r="D81" s="140">
        <v>239132</v>
      </c>
      <c r="E81" s="140">
        <v>239132</v>
      </c>
      <c r="F81" s="75"/>
      <c r="G81" s="75"/>
      <c r="H81" s="75"/>
    </row>
    <row r="82" spans="1:8" ht="15" customHeight="1">
      <c r="A82" s="138" t="s">
        <v>238</v>
      </c>
      <c r="B82" s="139" t="s">
        <v>239</v>
      </c>
      <c r="C82" s="140">
        <v>239132</v>
      </c>
      <c r="D82" s="140">
        <v>239132</v>
      </c>
      <c r="E82" s="140">
        <v>239132</v>
      </c>
      <c r="F82" s="75"/>
      <c r="G82" s="75"/>
      <c r="H82" s="75"/>
    </row>
    <row r="83" spans="1:8" ht="15" customHeight="1">
      <c r="A83" s="138" t="s">
        <v>158</v>
      </c>
      <c r="B83" s="139" t="s">
        <v>159</v>
      </c>
      <c r="C83" s="140">
        <v>239132</v>
      </c>
      <c r="D83" s="140">
        <v>239132</v>
      </c>
      <c r="E83" s="140">
        <v>239132</v>
      </c>
      <c r="F83" s="75"/>
      <c r="G83" s="75"/>
      <c r="H83" s="75"/>
    </row>
    <row r="84" spans="1:8" ht="15" customHeight="1">
      <c r="A84" s="138"/>
      <c r="B84" s="139" t="s">
        <v>240</v>
      </c>
      <c r="C84" s="140">
        <v>239132</v>
      </c>
      <c r="D84" s="140">
        <v>239132</v>
      </c>
      <c r="E84" s="140">
        <v>239132</v>
      </c>
      <c r="F84" s="75"/>
      <c r="G84" s="75"/>
      <c r="H84" s="75"/>
    </row>
    <row r="85" spans="1:8" ht="15" customHeight="1">
      <c r="A85" s="138" t="s">
        <v>241</v>
      </c>
      <c r="B85" s="139" t="s">
        <v>242</v>
      </c>
      <c r="C85" s="140">
        <v>239132</v>
      </c>
      <c r="D85" s="140">
        <v>239132</v>
      </c>
      <c r="E85" s="140">
        <v>239132</v>
      </c>
      <c r="F85" s="75"/>
      <c r="G85" s="75"/>
      <c r="H85" s="75"/>
    </row>
    <row r="86" spans="1:8" ht="15" customHeight="1">
      <c r="A86" s="138" t="s">
        <v>243</v>
      </c>
      <c r="B86" s="139" t="s">
        <v>244</v>
      </c>
      <c r="C86" s="140">
        <v>186000</v>
      </c>
      <c r="D86" s="140">
        <v>186000</v>
      </c>
      <c r="E86" s="140">
        <v>186000</v>
      </c>
      <c r="F86" s="75"/>
      <c r="G86" s="75"/>
      <c r="H86" s="75"/>
    </row>
    <row r="87" spans="1:8" ht="15" customHeight="1">
      <c r="A87" s="138" t="s">
        <v>158</v>
      </c>
      <c r="B87" s="139" t="s">
        <v>159</v>
      </c>
      <c r="C87" s="140">
        <v>186000</v>
      </c>
      <c r="D87" s="140">
        <v>186000</v>
      </c>
      <c r="E87" s="140">
        <v>186000</v>
      </c>
      <c r="F87" s="75"/>
      <c r="G87" s="75"/>
      <c r="H87" s="75"/>
    </row>
    <row r="88" spans="1:8" ht="15" customHeight="1">
      <c r="A88" s="138"/>
      <c r="B88" s="139" t="s">
        <v>245</v>
      </c>
      <c r="C88" s="140">
        <v>186000</v>
      </c>
      <c r="D88" s="140">
        <v>186000</v>
      </c>
      <c r="E88" s="140">
        <v>186000</v>
      </c>
      <c r="F88" s="75"/>
      <c r="G88" s="75"/>
      <c r="H88" s="75"/>
    </row>
    <row r="89" spans="1:8" ht="15" customHeight="1">
      <c r="A89" s="138" t="s">
        <v>178</v>
      </c>
      <c r="B89" s="139" t="s">
        <v>179</v>
      </c>
      <c r="C89" s="140">
        <v>186000</v>
      </c>
      <c r="D89" s="140">
        <v>186000</v>
      </c>
      <c r="E89" s="140">
        <v>186000</v>
      </c>
      <c r="F89" s="75"/>
      <c r="G89" s="75"/>
      <c r="H89" s="75"/>
    </row>
    <row r="90" spans="1:8" ht="15" customHeight="1">
      <c r="A90" s="138" t="s">
        <v>246</v>
      </c>
      <c r="B90" s="139" t="s">
        <v>247</v>
      </c>
      <c r="C90" s="140">
        <f>C92+C96</f>
        <v>128766.46</v>
      </c>
      <c r="D90" s="140">
        <f>D92+D96</f>
        <v>128766.46</v>
      </c>
      <c r="E90" s="140">
        <f>E92+E96</f>
        <v>128766.46</v>
      </c>
      <c r="F90" s="75"/>
      <c r="G90" s="75"/>
      <c r="H90" s="75"/>
    </row>
    <row r="91" spans="1:8" ht="15" customHeight="1">
      <c r="A91" s="138" t="s">
        <v>248</v>
      </c>
      <c r="B91" s="139" t="s">
        <v>249</v>
      </c>
      <c r="C91" s="140">
        <v>95652.8</v>
      </c>
      <c r="D91" s="140">
        <v>95652.8</v>
      </c>
      <c r="E91" s="140">
        <v>95652.8</v>
      </c>
      <c r="F91" s="75"/>
      <c r="G91" s="75"/>
      <c r="H91" s="75"/>
    </row>
    <row r="92" spans="1:8" ht="15" customHeight="1">
      <c r="A92" s="138" t="s">
        <v>250</v>
      </c>
      <c r="B92" s="139" t="s">
        <v>251</v>
      </c>
      <c r="C92" s="140">
        <v>95652.8</v>
      </c>
      <c r="D92" s="140">
        <v>95652.8</v>
      </c>
      <c r="E92" s="140">
        <v>95652.8</v>
      </c>
      <c r="F92" s="75"/>
      <c r="G92" s="75"/>
      <c r="H92" s="75"/>
    </row>
    <row r="93" spans="1:8" ht="15" customHeight="1">
      <c r="A93" s="138" t="s">
        <v>158</v>
      </c>
      <c r="B93" s="139" t="s">
        <v>159</v>
      </c>
      <c r="C93" s="140">
        <v>95652.8</v>
      </c>
      <c r="D93" s="140">
        <v>95652.8</v>
      </c>
      <c r="E93" s="140">
        <v>95652.8</v>
      </c>
      <c r="F93" s="75"/>
      <c r="G93" s="75"/>
      <c r="H93" s="75"/>
    </row>
    <row r="94" spans="1:8" ht="15" customHeight="1">
      <c r="A94" s="138"/>
      <c r="B94" s="139" t="s">
        <v>252</v>
      </c>
      <c r="C94" s="140">
        <v>95652.8</v>
      </c>
      <c r="D94" s="140">
        <v>95652.8</v>
      </c>
      <c r="E94" s="140">
        <v>95652.8</v>
      </c>
      <c r="F94" s="75"/>
      <c r="G94" s="75"/>
      <c r="H94" s="75"/>
    </row>
    <row r="95" spans="1:8" ht="15" customHeight="1">
      <c r="A95" s="138" t="s">
        <v>253</v>
      </c>
      <c r="B95" s="139" t="s">
        <v>254</v>
      </c>
      <c r="C95" s="140">
        <v>95652.8</v>
      </c>
      <c r="D95" s="140">
        <v>95652.8</v>
      </c>
      <c r="E95" s="140">
        <v>95652.8</v>
      </c>
      <c r="F95" s="75"/>
      <c r="G95" s="75"/>
      <c r="H95" s="75"/>
    </row>
    <row r="96" spans="1:8" ht="15" customHeight="1">
      <c r="A96" s="138" t="s">
        <v>255</v>
      </c>
      <c r="B96" s="139" t="s">
        <v>256</v>
      </c>
      <c r="C96" s="140">
        <v>33113.66</v>
      </c>
      <c r="D96" s="140">
        <v>33113.66</v>
      </c>
      <c r="E96" s="140">
        <v>33113.66</v>
      </c>
      <c r="F96" s="75"/>
      <c r="G96" s="75"/>
      <c r="H96" s="75"/>
    </row>
    <row r="97" spans="1:8" ht="15" customHeight="1">
      <c r="A97" s="138" t="s">
        <v>158</v>
      </c>
      <c r="B97" s="139" t="s">
        <v>159</v>
      </c>
      <c r="C97" s="140">
        <v>33113.66</v>
      </c>
      <c r="D97" s="140">
        <v>33113.66</v>
      </c>
      <c r="E97" s="140">
        <v>33113.66</v>
      </c>
      <c r="F97" s="75"/>
      <c r="G97" s="75"/>
      <c r="H97" s="75"/>
    </row>
    <row r="98" spans="1:8" ht="15" customHeight="1">
      <c r="A98" s="138"/>
      <c r="B98" s="139" t="s">
        <v>257</v>
      </c>
      <c r="C98" s="140">
        <v>33113.66</v>
      </c>
      <c r="D98" s="140">
        <v>33113.66</v>
      </c>
      <c r="E98" s="140">
        <v>33113.66</v>
      </c>
      <c r="F98" s="75"/>
      <c r="G98" s="75"/>
      <c r="H98" s="75"/>
    </row>
    <row r="99" spans="1:8" ht="15" customHeight="1">
      <c r="A99" s="138" t="s">
        <v>258</v>
      </c>
      <c r="B99" s="139" t="s">
        <v>259</v>
      </c>
      <c r="C99" s="140">
        <v>33113.66</v>
      </c>
      <c r="D99" s="140">
        <v>33113.66</v>
      </c>
      <c r="E99" s="140">
        <v>33113.66</v>
      </c>
      <c r="F99" s="75"/>
      <c r="G99" s="75"/>
      <c r="H99" s="75"/>
    </row>
    <row r="100" spans="1:8" ht="15" customHeight="1">
      <c r="A100" s="138" t="s">
        <v>260</v>
      </c>
      <c r="B100" s="139" t="s">
        <v>261</v>
      </c>
      <c r="C100" s="140">
        <f>C102+C106</f>
        <v>335982</v>
      </c>
      <c r="D100" s="140">
        <f>D102+D106</f>
        <v>335982</v>
      </c>
      <c r="E100" s="140">
        <f>E102+E106</f>
        <v>335982</v>
      </c>
      <c r="F100" s="75"/>
      <c r="G100" s="75"/>
      <c r="H100" s="75"/>
    </row>
    <row r="101" spans="1:8" ht="15" customHeight="1">
      <c r="A101" s="138" t="s">
        <v>262</v>
      </c>
      <c r="B101" s="139" t="s">
        <v>263</v>
      </c>
      <c r="C101" s="140">
        <f>C102+C106</f>
        <v>335982</v>
      </c>
      <c r="D101" s="140">
        <f>D102+D106</f>
        <v>335982</v>
      </c>
      <c r="E101" s="140">
        <f>E102+E106</f>
        <v>335982</v>
      </c>
      <c r="F101" s="75"/>
      <c r="G101" s="75"/>
      <c r="H101" s="75"/>
    </row>
    <row r="102" spans="1:8" ht="15" customHeight="1">
      <c r="A102" s="138" t="s">
        <v>264</v>
      </c>
      <c r="B102" s="139" t="s">
        <v>265</v>
      </c>
      <c r="C102" s="140">
        <v>185706</v>
      </c>
      <c r="D102" s="140">
        <v>185706</v>
      </c>
      <c r="E102" s="140">
        <v>185706</v>
      </c>
      <c r="F102" s="75"/>
      <c r="G102" s="75"/>
      <c r="H102" s="75"/>
    </row>
    <row r="103" spans="1:8" ht="15" customHeight="1">
      <c r="A103" s="138" t="s">
        <v>158</v>
      </c>
      <c r="B103" s="139" t="s">
        <v>159</v>
      </c>
      <c r="C103" s="140">
        <v>185706</v>
      </c>
      <c r="D103" s="140">
        <v>185706</v>
      </c>
      <c r="E103" s="140">
        <v>185706</v>
      </c>
      <c r="F103" s="75"/>
      <c r="G103" s="75"/>
      <c r="H103" s="75"/>
    </row>
    <row r="104" spans="1:8" ht="15" customHeight="1">
      <c r="A104" s="138"/>
      <c r="B104" s="139" t="s">
        <v>266</v>
      </c>
      <c r="C104" s="140">
        <v>185706</v>
      </c>
      <c r="D104" s="140">
        <v>185706</v>
      </c>
      <c r="E104" s="140">
        <v>185706</v>
      </c>
      <c r="F104" s="75"/>
      <c r="G104" s="75"/>
      <c r="H104" s="75"/>
    </row>
    <row r="105" spans="1:8" ht="15" customHeight="1">
      <c r="A105" s="138" t="s">
        <v>267</v>
      </c>
      <c r="B105" s="139" t="s">
        <v>268</v>
      </c>
      <c r="C105" s="140">
        <v>185706</v>
      </c>
      <c r="D105" s="140">
        <v>185706</v>
      </c>
      <c r="E105" s="140">
        <v>185706</v>
      </c>
      <c r="F105" s="75"/>
      <c r="G105" s="75"/>
      <c r="H105" s="75"/>
    </row>
    <row r="106" spans="1:8" ht="15" customHeight="1">
      <c r="A106" s="138" t="s">
        <v>269</v>
      </c>
      <c r="B106" s="139" t="s">
        <v>270</v>
      </c>
      <c r="C106" s="140">
        <v>150276</v>
      </c>
      <c r="D106" s="140">
        <v>150276</v>
      </c>
      <c r="E106" s="140">
        <v>150276</v>
      </c>
      <c r="F106" s="75"/>
      <c r="G106" s="75"/>
      <c r="H106" s="75"/>
    </row>
    <row r="107" spans="1:8" ht="15" customHeight="1">
      <c r="A107" s="138" t="s">
        <v>158</v>
      </c>
      <c r="B107" s="139" t="s">
        <v>159</v>
      </c>
      <c r="C107" s="140">
        <v>150276</v>
      </c>
      <c r="D107" s="140">
        <v>150276</v>
      </c>
      <c r="E107" s="140">
        <v>150276</v>
      </c>
      <c r="F107" s="75"/>
      <c r="G107" s="75"/>
      <c r="H107" s="75"/>
    </row>
    <row r="108" spans="1:8" ht="15" customHeight="1">
      <c r="A108" s="138"/>
      <c r="B108" s="139" t="s">
        <v>271</v>
      </c>
      <c r="C108" s="140">
        <v>150276</v>
      </c>
      <c r="D108" s="140">
        <v>150276</v>
      </c>
      <c r="E108" s="140">
        <v>150276</v>
      </c>
      <c r="F108" s="75"/>
      <c r="G108" s="75"/>
      <c r="H108" s="75"/>
    </row>
    <row r="109" spans="1:8" ht="15" customHeight="1">
      <c r="A109" s="138" t="s">
        <v>164</v>
      </c>
      <c r="B109" s="139" t="s">
        <v>165</v>
      </c>
      <c r="C109" s="140">
        <v>150276</v>
      </c>
      <c r="D109" s="140">
        <v>150276</v>
      </c>
      <c r="E109" s="140">
        <v>150276</v>
      </c>
      <c r="F109" s="75"/>
      <c r="G109" s="75"/>
      <c r="H109" s="75"/>
    </row>
    <row r="110" spans="1:8" ht="15" customHeight="1">
      <c r="A110" s="138" t="s">
        <v>272</v>
      </c>
      <c r="B110" s="139" t="s">
        <v>273</v>
      </c>
      <c r="C110" s="140">
        <f>C111+C129</f>
        <v>1449998.72</v>
      </c>
      <c r="D110" s="140">
        <f>D111+D129</f>
        <v>1449998.72</v>
      </c>
      <c r="E110" s="140">
        <f>E111+E129</f>
        <v>1449998.72</v>
      </c>
      <c r="F110" s="75"/>
      <c r="G110" s="75"/>
      <c r="H110" s="75"/>
    </row>
    <row r="111" spans="1:8" ht="15" customHeight="1">
      <c r="A111" s="138" t="s">
        <v>152</v>
      </c>
      <c r="B111" s="139" t="s">
        <v>153</v>
      </c>
      <c r="C111" s="140">
        <f>C112</f>
        <v>323542.24</v>
      </c>
      <c r="D111" s="140">
        <f>D112</f>
        <v>323542.24</v>
      </c>
      <c r="E111" s="140">
        <f>E112</f>
        <v>323542.24</v>
      </c>
      <c r="F111" s="75"/>
      <c r="G111" s="75"/>
      <c r="H111" s="75"/>
    </row>
    <row r="112" spans="1:8" ht="15" customHeight="1">
      <c r="A112" s="138" t="s">
        <v>154</v>
      </c>
      <c r="B112" s="139" t="s">
        <v>155</v>
      </c>
      <c r="C112" s="140">
        <f>C113</f>
        <v>323542.24</v>
      </c>
      <c r="D112" s="140">
        <f>D113</f>
        <v>323542.24</v>
      </c>
      <c r="E112" s="140">
        <f>E113</f>
        <v>323542.24</v>
      </c>
      <c r="F112" s="75"/>
      <c r="G112" s="75"/>
      <c r="H112" s="75"/>
    </row>
    <row r="113" spans="1:8" ht="15" customHeight="1">
      <c r="A113" s="138" t="s">
        <v>156</v>
      </c>
      <c r="B113" s="139" t="s">
        <v>157</v>
      </c>
      <c r="C113" s="140">
        <f>C114+C121+C124</f>
        <v>323542.24</v>
      </c>
      <c r="D113" s="140">
        <f>D114+D121+D124</f>
        <v>323542.24</v>
      </c>
      <c r="E113" s="140">
        <f>E114+E121+E124</f>
        <v>323542.24</v>
      </c>
      <c r="F113" s="75"/>
      <c r="G113" s="75"/>
      <c r="H113" s="75"/>
    </row>
    <row r="114" spans="1:8" ht="15" customHeight="1">
      <c r="A114" s="138" t="s">
        <v>158</v>
      </c>
      <c r="B114" s="139" t="s">
        <v>159</v>
      </c>
      <c r="C114" s="140">
        <f>C116+C118+C120</f>
        <v>299000</v>
      </c>
      <c r="D114" s="140">
        <f>D116+D118+D120</f>
        <v>299000</v>
      </c>
      <c r="E114" s="140">
        <f>E116+E118+E120</f>
        <v>299000</v>
      </c>
      <c r="F114" s="75"/>
      <c r="G114" s="75"/>
      <c r="H114" s="75"/>
    </row>
    <row r="115" spans="1:8" ht="15" customHeight="1">
      <c r="A115" s="138"/>
      <c r="B115" s="139" t="s">
        <v>176</v>
      </c>
      <c r="C115" s="140">
        <v>156000</v>
      </c>
      <c r="D115" s="140">
        <v>156000</v>
      </c>
      <c r="E115" s="140">
        <v>156000</v>
      </c>
      <c r="F115" s="75"/>
      <c r="G115" s="75"/>
      <c r="H115" s="75"/>
    </row>
    <row r="116" spans="1:8" ht="15" customHeight="1">
      <c r="A116" s="138" t="s">
        <v>168</v>
      </c>
      <c r="B116" s="139" t="s">
        <v>169</v>
      </c>
      <c r="C116" s="140">
        <v>156000</v>
      </c>
      <c r="D116" s="140">
        <v>156000</v>
      </c>
      <c r="E116" s="140">
        <v>156000</v>
      </c>
      <c r="F116" s="75"/>
      <c r="G116" s="75"/>
      <c r="H116" s="75"/>
    </row>
    <row r="117" spans="1:8" ht="15" customHeight="1">
      <c r="A117" s="138"/>
      <c r="B117" s="139" t="s">
        <v>177</v>
      </c>
      <c r="C117" s="140">
        <v>65000</v>
      </c>
      <c r="D117" s="140">
        <v>65000</v>
      </c>
      <c r="E117" s="140">
        <v>65000</v>
      </c>
      <c r="F117" s="75"/>
      <c r="G117" s="75"/>
      <c r="H117" s="75"/>
    </row>
    <row r="118" spans="1:8" ht="15" customHeight="1">
      <c r="A118" s="138" t="s">
        <v>178</v>
      </c>
      <c r="B118" s="139" t="s">
        <v>179</v>
      </c>
      <c r="C118" s="140">
        <v>65000</v>
      </c>
      <c r="D118" s="140">
        <v>65000</v>
      </c>
      <c r="E118" s="140">
        <v>65000</v>
      </c>
      <c r="F118" s="75"/>
      <c r="G118" s="75"/>
      <c r="H118" s="75"/>
    </row>
    <row r="119" spans="1:8" ht="15" customHeight="1">
      <c r="A119" s="138"/>
      <c r="B119" s="139" t="s">
        <v>180</v>
      </c>
      <c r="C119" s="140">
        <v>78000</v>
      </c>
      <c r="D119" s="140">
        <v>78000</v>
      </c>
      <c r="E119" s="140">
        <v>78000</v>
      </c>
      <c r="F119" s="75"/>
      <c r="G119" s="75"/>
      <c r="H119" s="75"/>
    </row>
    <row r="120" spans="1:8" ht="15" customHeight="1">
      <c r="A120" s="138" t="s">
        <v>178</v>
      </c>
      <c r="B120" s="139" t="s">
        <v>179</v>
      </c>
      <c r="C120" s="140">
        <v>78000</v>
      </c>
      <c r="D120" s="140">
        <v>78000</v>
      </c>
      <c r="E120" s="140">
        <v>78000</v>
      </c>
      <c r="F120" s="75"/>
      <c r="G120" s="75"/>
      <c r="H120" s="75"/>
    </row>
    <row r="121" spans="1:8" ht="15" customHeight="1">
      <c r="A121" s="138" t="s">
        <v>184</v>
      </c>
      <c r="B121" s="139" t="s">
        <v>185</v>
      </c>
      <c r="C121" s="140">
        <f>C122</f>
        <v>14262.24</v>
      </c>
      <c r="D121" s="140">
        <f>D122</f>
        <v>14262.24</v>
      </c>
      <c r="E121" s="140">
        <f>E122</f>
        <v>14262.24</v>
      </c>
      <c r="F121" s="75"/>
      <c r="G121" s="75"/>
      <c r="H121" s="75"/>
    </row>
    <row r="122" spans="1:8" ht="15" customHeight="1">
      <c r="A122" s="138"/>
      <c r="B122" s="139" t="s">
        <v>216</v>
      </c>
      <c r="C122" s="140">
        <v>14262.24</v>
      </c>
      <c r="D122" s="140">
        <v>14262.24</v>
      </c>
      <c r="E122" s="140">
        <v>14262.24</v>
      </c>
      <c r="F122" s="75"/>
      <c r="G122" s="75"/>
      <c r="H122" s="75"/>
    </row>
    <row r="123" spans="1:8" ht="15" customHeight="1">
      <c r="A123" s="138" t="s">
        <v>217</v>
      </c>
      <c r="B123" s="139" t="s">
        <v>218</v>
      </c>
      <c r="C123" s="140">
        <v>14262.24</v>
      </c>
      <c r="D123" s="140">
        <v>14262.24</v>
      </c>
      <c r="E123" s="140">
        <v>14262.24</v>
      </c>
      <c r="F123" s="75"/>
      <c r="G123" s="75"/>
      <c r="H123" s="75"/>
    </row>
    <row r="124" spans="1:8" ht="15" customHeight="1">
      <c r="A124" s="138" t="s">
        <v>219</v>
      </c>
      <c r="B124" s="139" t="s">
        <v>220</v>
      </c>
      <c r="C124" s="140">
        <f>C126+C128</f>
        <v>10280</v>
      </c>
      <c r="D124" s="140">
        <f>D126+D128</f>
        <v>10280</v>
      </c>
      <c r="E124" s="140">
        <f>E126+E128</f>
        <v>10280</v>
      </c>
      <c r="F124" s="75"/>
      <c r="G124" s="75"/>
      <c r="H124" s="75"/>
    </row>
    <row r="125" spans="1:8" ht="15" customHeight="1">
      <c r="A125" s="138"/>
      <c r="B125" s="139" t="s">
        <v>227</v>
      </c>
      <c r="C125" s="140">
        <v>3780</v>
      </c>
      <c r="D125" s="140">
        <v>3780</v>
      </c>
      <c r="E125" s="140">
        <v>3780</v>
      </c>
      <c r="F125" s="75"/>
      <c r="G125" s="75"/>
      <c r="H125" s="75"/>
    </row>
    <row r="126" spans="1:8" ht="15" customHeight="1">
      <c r="A126" s="138" t="s">
        <v>225</v>
      </c>
      <c r="B126" s="139" t="s">
        <v>226</v>
      </c>
      <c r="C126" s="140">
        <v>3780</v>
      </c>
      <c r="D126" s="140">
        <v>3780</v>
      </c>
      <c r="E126" s="140">
        <v>3780</v>
      </c>
      <c r="F126" s="75"/>
      <c r="G126" s="75"/>
      <c r="H126" s="75"/>
    </row>
    <row r="127" spans="1:8" ht="15" customHeight="1">
      <c r="A127" s="138"/>
      <c r="B127" s="139" t="s">
        <v>228</v>
      </c>
      <c r="C127" s="140">
        <v>6500</v>
      </c>
      <c r="D127" s="140">
        <v>6500</v>
      </c>
      <c r="E127" s="140">
        <v>6500</v>
      </c>
      <c r="F127" s="75"/>
      <c r="G127" s="75"/>
      <c r="H127" s="75"/>
    </row>
    <row r="128" spans="1:8" ht="15" customHeight="1">
      <c r="A128" s="138" t="s">
        <v>229</v>
      </c>
      <c r="B128" s="139" t="s">
        <v>230</v>
      </c>
      <c r="C128" s="140">
        <v>6500</v>
      </c>
      <c r="D128" s="140">
        <v>6500</v>
      </c>
      <c r="E128" s="140">
        <v>6500</v>
      </c>
      <c r="F128" s="75"/>
      <c r="G128" s="75"/>
      <c r="H128" s="75"/>
    </row>
    <row r="129" spans="1:8" ht="15" customHeight="1">
      <c r="A129" s="138" t="s">
        <v>274</v>
      </c>
      <c r="B129" s="139" t="s">
        <v>275</v>
      </c>
      <c r="C129" s="140">
        <f>C130</f>
        <v>1126456.48</v>
      </c>
      <c r="D129" s="140">
        <f>D130</f>
        <v>1126456.48</v>
      </c>
      <c r="E129" s="140">
        <f>E130</f>
        <v>1126456.48</v>
      </c>
      <c r="F129" s="75"/>
      <c r="G129" s="75"/>
      <c r="H129" s="75"/>
    </row>
    <row r="130" spans="1:8" ht="15" customHeight="1">
      <c r="A130" s="138" t="s">
        <v>276</v>
      </c>
      <c r="B130" s="139" t="s">
        <v>277</v>
      </c>
      <c r="C130" s="140">
        <f>C131+C150+C156+C162</f>
        <v>1126456.48</v>
      </c>
      <c r="D130" s="140">
        <f>D131+D150+D156+D162</f>
        <v>1126456.48</v>
      </c>
      <c r="E130" s="140">
        <f>E131+E150+E156+E162</f>
        <v>1126456.48</v>
      </c>
      <c r="F130" s="75"/>
      <c r="G130" s="75"/>
      <c r="H130" s="75"/>
    </row>
    <row r="131" spans="1:8" ht="15" customHeight="1">
      <c r="A131" s="138" t="s">
        <v>158</v>
      </c>
      <c r="B131" s="139" t="s">
        <v>159</v>
      </c>
      <c r="C131" s="140">
        <f>C133+C135+C137+C139+C141+C143+C145+C147+C149</f>
        <v>820762.1599999999</v>
      </c>
      <c r="D131" s="140">
        <f>D133+D135+D137+D139+D141+D143+D145+D147+D149</f>
        <v>820762.1599999999</v>
      </c>
      <c r="E131" s="140">
        <f>E133+E135+E137+E139+E141+E143+E145+E147+E149</f>
        <v>820762.1599999999</v>
      </c>
      <c r="F131" s="75"/>
      <c r="G131" s="75"/>
      <c r="H131" s="75"/>
    </row>
    <row r="132" spans="1:8" ht="15" customHeight="1">
      <c r="A132" s="138"/>
      <c r="B132" s="139" t="s">
        <v>278</v>
      </c>
      <c r="C132" s="140">
        <v>399552</v>
      </c>
      <c r="D132" s="140">
        <v>399552</v>
      </c>
      <c r="E132" s="140">
        <v>399552</v>
      </c>
      <c r="F132" s="75"/>
      <c r="G132" s="75"/>
      <c r="H132" s="75"/>
    </row>
    <row r="133" spans="1:8" ht="15" customHeight="1">
      <c r="A133" s="138" t="s">
        <v>161</v>
      </c>
      <c r="B133" s="139" t="s">
        <v>162</v>
      </c>
      <c r="C133" s="140">
        <v>399552</v>
      </c>
      <c r="D133" s="140">
        <v>399552</v>
      </c>
      <c r="E133" s="140">
        <v>399552</v>
      </c>
      <c r="F133" s="75"/>
      <c r="G133" s="75"/>
      <c r="H133" s="75"/>
    </row>
    <row r="134" spans="1:8" ht="15" customHeight="1">
      <c r="A134" s="138"/>
      <c r="B134" s="139" t="s">
        <v>279</v>
      </c>
      <c r="C134" s="140">
        <v>168672</v>
      </c>
      <c r="D134" s="140">
        <v>168672</v>
      </c>
      <c r="E134" s="140">
        <v>168672</v>
      </c>
      <c r="F134" s="75"/>
      <c r="G134" s="75"/>
      <c r="H134" s="75"/>
    </row>
    <row r="135" spans="1:8" ht="15" customHeight="1">
      <c r="A135" s="138" t="s">
        <v>164</v>
      </c>
      <c r="B135" s="139" t="s">
        <v>165</v>
      </c>
      <c r="C135" s="140">
        <v>168672</v>
      </c>
      <c r="D135" s="140">
        <v>168672</v>
      </c>
      <c r="E135" s="140">
        <v>168672</v>
      </c>
      <c r="F135" s="75"/>
      <c r="G135" s="75"/>
      <c r="H135" s="75"/>
    </row>
    <row r="136" spans="1:8" ht="15" customHeight="1">
      <c r="A136" s="138"/>
      <c r="B136" s="139" t="s">
        <v>280</v>
      </c>
      <c r="C136" s="140">
        <v>112428</v>
      </c>
      <c r="D136" s="140">
        <v>112428</v>
      </c>
      <c r="E136" s="140">
        <v>112428</v>
      </c>
      <c r="F136" s="75"/>
      <c r="G136" s="75"/>
      <c r="H136" s="75"/>
    </row>
    <row r="137" spans="1:8" ht="15" customHeight="1">
      <c r="A137" s="138" t="s">
        <v>164</v>
      </c>
      <c r="B137" s="139" t="s">
        <v>165</v>
      </c>
      <c r="C137" s="140">
        <v>112428</v>
      </c>
      <c r="D137" s="140">
        <v>112428</v>
      </c>
      <c r="E137" s="140">
        <v>112428</v>
      </c>
      <c r="F137" s="75"/>
      <c r="G137" s="75"/>
      <c r="H137" s="75"/>
    </row>
    <row r="138" spans="1:8" ht="15" customHeight="1">
      <c r="A138" s="138"/>
      <c r="B138" s="139" t="s">
        <v>167</v>
      </c>
      <c r="C138" s="140">
        <v>33296</v>
      </c>
      <c r="D138" s="140">
        <v>33296</v>
      </c>
      <c r="E138" s="140">
        <v>33296</v>
      </c>
      <c r="F138" s="75"/>
      <c r="G138" s="75"/>
      <c r="H138" s="75"/>
    </row>
    <row r="139" spans="1:8" ht="15" customHeight="1">
      <c r="A139" s="138" t="s">
        <v>168</v>
      </c>
      <c r="B139" s="139" t="s">
        <v>169</v>
      </c>
      <c r="C139" s="140">
        <v>33296</v>
      </c>
      <c r="D139" s="140">
        <v>33296</v>
      </c>
      <c r="E139" s="140">
        <v>33296</v>
      </c>
      <c r="F139" s="75"/>
      <c r="G139" s="75"/>
      <c r="H139" s="75"/>
    </row>
    <row r="140" spans="1:8" ht="15" customHeight="1">
      <c r="A140" s="138"/>
      <c r="B140" s="139" t="s">
        <v>281</v>
      </c>
      <c r="C140" s="140">
        <v>59426</v>
      </c>
      <c r="D140" s="140">
        <v>59426</v>
      </c>
      <c r="E140" s="140">
        <v>59426</v>
      </c>
      <c r="F140" s="75"/>
      <c r="G140" s="75"/>
      <c r="H140" s="75"/>
    </row>
    <row r="141" spans="1:8" ht="15" customHeight="1">
      <c r="A141" s="138" t="s">
        <v>164</v>
      </c>
      <c r="B141" s="139" t="s">
        <v>165</v>
      </c>
      <c r="C141" s="140">
        <v>59426</v>
      </c>
      <c r="D141" s="140">
        <v>59426</v>
      </c>
      <c r="E141" s="140">
        <v>59426</v>
      </c>
      <c r="F141" s="75"/>
      <c r="G141" s="75"/>
      <c r="H141" s="75"/>
    </row>
    <row r="142" spans="1:8" ht="15" customHeight="1">
      <c r="A142" s="138"/>
      <c r="B142" s="139" t="s">
        <v>171</v>
      </c>
      <c r="C142" s="140">
        <v>7464.08</v>
      </c>
      <c r="D142" s="140">
        <v>7464.08</v>
      </c>
      <c r="E142" s="140">
        <v>7464.08</v>
      </c>
      <c r="F142" s="75"/>
      <c r="G142" s="75"/>
      <c r="H142" s="75"/>
    </row>
    <row r="143" spans="1:8" ht="15" customHeight="1">
      <c r="A143" s="138" t="s">
        <v>172</v>
      </c>
      <c r="B143" s="139" t="s">
        <v>173</v>
      </c>
      <c r="C143" s="140">
        <v>7464.08</v>
      </c>
      <c r="D143" s="140">
        <v>7464.08</v>
      </c>
      <c r="E143" s="140">
        <v>7464.08</v>
      </c>
      <c r="F143" s="75"/>
      <c r="G143" s="75"/>
      <c r="H143" s="75"/>
    </row>
    <row r="144" spans="1:8" ht="15" customHeight="1">
      <c r="A144" s="138"/>
      <c r="B144" s="139" t="s">
        <v>174</v>
      </c>
      <c r="C144" s="140">
        <v>5971.26</v>
      </c>
      <c r="D144" s="140">
        <v>5971.26</v>
      </c>
      <c r="E144" s="140">
        <v>5971.26</v>
      </c>
      <c r="F144" s="75"/>
      <c r="G144" s="75"/>
      <c r="H144" s="75"/>
    </row>
    <row r="145" spans="1:8" ht="15" customHeight="1">
      <c r="A145" s="138" t="s">
        <v>172</v>
      </c>
      <c r="B145" s="139" t="s">
        <v>173</v>
      </c>
      <c r="C145" s="140">
        <v>5971.26</v>
      </c>
      <c r="D145" s="140">
        <v>5971.26</v>
      </c>
      <c r="E145" s="140">
        <v>5971.26</v>
      </c>
      <c r="F145" s="75"/>
      <c r="G145" s="75"/>
      <c r="H145" s="75"/>
    </row>
    <row r="146" spans="1:8" ht="15" customHeight="1">
      <c r="A146" s="138"/>
      <c r="B146" s="139" t="s">
        <v>175</v>
      </c>
      <c r="C146" s="140">
        <v>1492.82</v>
      </c>
      <c r="D146" s="140">
        <v>1492.82</v>
      </c>
      <c r="E146" s="140">
        <v>1492.82</v>
      </c>
      <c r="F146" s="75"/>
      <c r="G146" s="75"/>
      <c r="H146" s="75"/>
    </row>
    <row r="147" spans="1:8" ht="15" customHeight="1">
      <c r="A147" s="138" t="s">
        <v>172</v>
      </c>
      <c r="B147" s="139" t="s">
        <v>173</v>
      </c>
      <c r="C147" s="140">
        <v>1492.82</v>
      </c>
      <c r="D147" s="140">
        <v>1492.82</v>
      </c>
      <c r="E147" s="140">
        <v>1492.82</v>
      </c>
      <c r="F147" s="75"/>
      <c r="G147" s="75"/>
      <c r="H147" s="75"/>
    </row>
    <row r="148" spans="1:8" ht="15" customHeight="1">
      <c r="A148" s="138"/>
      <c r="B148" s="139" t="s">
        <v>282</v>
      </c>
      <c r="C148" s="140">
        <v>32460</v>
      </c>
      <c r="D148" s="140">
        <v>32460</v>
      </c>
      <c r="E148" s="140">
        <v>32460</v>
      </c>
      <c r="F148" s="75"/>
      <c r="G148" s="75"/>
      <c r="H148" s="75"/>
    </row>
    <row r="149" spans="1:8" ht="15" customHeight="1">
      <c r="A149" s="138" t="s">
        <v>164</v>
      </c>
      <c r="B149" s="139" t="s">
        <v>165</v>
      </c>
      <c r="C149" s="140">
        <v>32460</v>
      </c>
      <c r="D149" s="140">
        <v>32460</v>
      </c>
      <c r="E149" s="140">
        <v>32460</v>
      </c>
      <c r="F149" s="75"/>
      <c r="G149" s="75"/>
      <c r="H149" s="75"/>
    </row>
    <row r="150" spans="1:8" ht="15" customHeight="1">
      <c r="A150" s="138" t="s">
        <v>234</v>
      </c>
      <c r="B150" s="139" t="s">
        <v>235</v>
      </c>
      <c r="C150" s="140">
        <v>149281.6</v>
      </c>
      <c r="D150" s="140">
        <v>149281.6</v>
      </c>
      <c r="E150" s="140">
        <v>149281.6</v>
      </c>
      <c r="F150" s="75"/>
      <c r="G150" s="75"/>
      <c r="H150" s="75"/>
    </row>
    <row r="151" spans="1:8" ht="15" customHeight="1">
      <c r="A151" s="138" t="s">
        <v>236</v>
      </c>
      <c r="B151" s="139" t="s">
        <v>237</v>
      </c>
      <c r="C151" s="140">
        <v>149281.6</v>
      </c>
      <c r="D151" s="140">
        <v>149281.6</v>
      </c>
      <c r="E151" s="140">
        <v>149281.6</v>
      </c>
      <c r="F151" s="75"/>
      <c r="G151" s="75"/>
      <c r="H151" s="75"/>
    </row>
    <row r="152" spans="1:8" ht="15" customHeight="1">
      <c r="A152" s="138" t="s">
        <v>238</v>
      </c>
      <c r="B152" s="139" t="s">
        <v>239</v>
      </c>
      <c r="C152" s="140">
        <v>149281.6</v>
      </c>
      <c r="D152" s="140">
        <v>149281.6</v>
      </c>
      <c r="E152" s="140">
        <v>149281.6</v>
      </c>
      <c r="F152" s="75"/>
      <c r="G152" s="75"/>
      <c r="H152" s="75"/>
    </row>
    <row r="153" spans="1:8" ht="15" customHeight="1">
      <c r="A153" s="138" t="s">
        <v>158</v>
      </c>
      <c r="B153" s="139" t="s">
        <v>159</v>
      </c>
      <c r="C153" s="140">
        <v>149281.6</v>
      </c>
      <c r="D153" s="140">
        <v>149281.6</v>
      </c>
      <c r="E153" s="140">
        <v>149281.6</v>
      </c>
      <c r="F153" s="75"/>
      <c r="G153" s="75"/>
      <c r="H153" s="75"/>
    </row>
    <row r="154" spans="1:8" ht="15" customHeight="1">
      <c r="A154" s="138"/>
      <c r="B154" s="139" t="s">
        <v>240</v>
      </c>
      <c r="C154" s="140">
        <v>149281.6</v>
      </c>
      <c r="D154" s="140">
        <v>149281.6</v>
      </c>
      <c r="E154" s="140">
        <v>149281.6</v>
      </c>
      <c r="F154" s="75"/>
      <c r="G154" s="75"/>
      <c r="H154" s="75"/>
    </row>
    <row r="155" spans="1:8" ht="15" customHeight="1">
      <c r="A155" s="138" t="s">
        <v>241</v>
      </c>
      <c r="B155" s="139" t="s">
        <v>242</v>
      </c>
      <c r="C155" s="140">
        <v>149281.6</v>
      </c>
      <c r="D155" s="140">
        <v>149281.6</v>
      </c>
      <c r="E155" s="140">
        <v>149281.6</v>
      </c>
      <c r="F155" s="75"/>
      <c r="G155" s="75"/>
      <c r="H155" s="75"/>
    </row>
    <row r="156" spans="1:8" ht="15" customHeight="1">
      <c r="A156" s="138" t="s">
        <v>246</v>
      </c>
      <c r="B156" s="139" t="s">
        <v>247</v>
      </c>
      <c r="C156" s="140">
        <v>59712.64</v>
      </c>
      <c r="D156" s="140">
        <v>59712.64</v>
      </c>
      <c r="E156" s="140">
        <v>59712.64</v>
      </c>
      <c r="F156" s="75"/>
      <c r="G156" s="75"/>
      <c r="H156" s="75"/>
    </row>
    <row r="157" spans="1:8" ht="15" customHeight="1">
      <c r="A157" s="138" t="s">
        <v>248</v>
      </c>
      <c r="B157" s="139" t="s">
        <v>249</v>
      </c>
      <c r="C157" s="140">
        <v>59712.64</v>
      </c>
      <c r="D157" s="140">
        <v>59712.64</v>
      </c>
      <c r="E157" s="140">
        <v>59712.64</v>
      </c>
      <c r="F157" s="75"/>
      <c r="G157" s="75"/>
      <c r="H157" s="75"/>
    </row>
    <row r="158" spans="1:8" ht="15" customHeight="1">
      <c r="A158" s="138" t="s">
        <v>250</v>
      </c>
      <c r="B158" s="139" t="s">
        <v>251</v>
      </c>
      <c r="C158" s="140">
        <v>59712.64</v>
      </c>
      <c r="D158" s="140">
        <v>59712.64</v>
      </c>
      <c r="E158" s="140">
        <v>59712.64</v>
      </c>
      <c r="F158" s="75"/>
      <c r="G158" s="75"/>
      <c r="H158" s="75"/>
    </row>
    <row r="159" spans="1:8" ht="15" customHeight="1">
      <c r="A159" s="138" t="s">
        <v>158</v>
      </c>
      <c r="B159" s="139" t="s">
        <v>159</v>
      </c>
      <c r="C159" s="140">
        <v>59712.64</v>
      </c>
      <c r="D159" s="140">
        <v>59712.64</v>
      </c>
      <c r="E159" s="140">
        <v>59712.64</v>
      </c>
      <c r="F159" s="75"/>
      <c r="G159" s="75"/>
      <c r="H159" s="75"/>
    </row>
    <row r="160" spans="1:8" ht="15" customHeight="1">
      <c r="A160" s="138"/>
      <c r="B160" s="139" t="s">
        <v>252</v>
      </c>
      <c r="C160" s="140">
        <v>59712.64</v>
      </c>
      <c r="D160" s="140">
        <v>59712.64</v>
      </c>
      <c r="E160" s="140">
        <v>59712.64</v>
      </c>
      <c r="F160" s="75"/>
      <c r="G160" s="75"/>
      <c r="H160" s="75"/>
    </row>
    <row r="161" spans="1:8" ht="15" customHeight="1">
      <c r="A161" s="138" t="s">
        <v>253</v>
      </c>
      <c r="B161" s="139" t="s">
        <v>254</v>
      </c>
      <c r="C161" s="140">
        <v>59712.64</v>
      </c>
      <c r="D161" s="140">
        <v>59712.64</v>
      </c>
      <c r="E161" s="140">
        <v>59712.64</v>
      </c>
      <c r="F161" s="75"/>
      <c r="G161" s="75"/>
      <c r="H161" s="75"/>
    </row>
    <row r="162" spans="1:9" s="61" customFormat="1" ht="15" customHeight="1">
      <c r="A162" s="138" t="s">
        <v>260</v>
      </c>
      <c r="B162" s="139" t="s">
        <v>261</v>
      </c>
      <c r="C162" s="140">
        <v>96700.08</v>
      </c>
      <c r="D162" s="140">
        <v>96700.08</v>
      </c>
      <c r="E162" s="140">
        <v>96700.08</v>
      </c>
      <c r="F162" s="75"/>
      <c r="G162" s="75"/>
      <c r="H162" s="75"/>
      <c r="I162" s="59"/>
    </row>
    <row r="163" spans="1:9" s="61" customFormat="1" ht="15" customHeight="1">
      <c r="A163" s="138" t="s">
        <v>262</v>
      </c>
      <c r="B163" s="139" t="s">
        <v>263</v>
      </c>
      <c r="C163" s="140">
        <v>96700.08</v>
      </c>
      <c r="D163" s="140">
        <v>96700.08</v>
      </c>
      <c r="E163" s="140">
        <v>96700.08</v>
      </c>
      <c r="F163" s="75"/>
      <c r="G163" s="75"/>
      <c r="H163" s="75"/>
      <c r="I163" s="59"/>
    </row>
    <row r="164" spans="1:9" s="61" customFormat="1" ht="15" customHeight="1">
      <c r="A164" s="138" t="s">
        <v>264</v>
      </c>
      <c r="B164" s="139" t="s">
        <v>265</v>
      </c>
      <c r="C164" s="140">
        <v>96700.08</v>
      </c>
      <c r="D164" s="140">
        <v>96700.08</v>
      </c>
      <c r="E164" s="140">
        <v>96700.08</v>
      </c>
      <c r="F164" s="75"/>
      <c r="G164" s="75"/>
      <c r="H164" s="75"/>
      <c r="I164" s="59"/>
    </row>
    <row r="165" spans="1:9" s="61" customFormat="1" ht="15" customHeight="1">
      <c r="A165" s="138" t="s">
        <v>158</v>
      </c>
      <c r="B165" s="139" t="s">
        <v>159</v>
      </c>
      <c r="C165" s="140">
        <v>96700.08</v>
      </c>
      <c r="D165" s="140">
        <v>96700.08</v>
      </c>
      <c r="E165" s="140">
        <v>96700.08</v>
      </c>
      <c r="F165" s="75"/>
      <c r="G165" s="75"/>
      <c r="H165" s="75"/>
      <c r="I165" s="59"/>
    </row>
    <row r="166" spans="1:9" s="61" customFormat="1" ht="15" customHeight="1">
      <c r="A166" s="138"/>
      <c r="B166" s="139" t="s">
        <v>266</v>
      </c>
      <c r="C166" s="140">
        <v>96700.08</v>
      </c>
      <c r="D166" s="140">
        <v>96700.08</v>
      </c>
      <c r="E166" s="140">
        <v>96700.08</v>
      </c>
      <c r="F166" s="75"/>
      <c r="G166" s="75"/>
      <c r="H166" s="75"/>
      <c r="I166" s="59"/>
    </row>
    <row r="167" spans="1:9" s="61" customFormat="1" ht="15" customHeight="1">
      <c r="A167" s="138" t="s">
        <v>267</v>
      </c>
      <c r="B167" s="139" t="s">
        <v>268</v>
      </c>
      <c r="C167" s="140">
        <v>96700.08</v>
      </c>
      <c r="D167" s="140">
        <v>96700.08</v>
      </c>
      <c r="E167" s="140">
        <v>96700.08</v>
      </c>
      <c r="F167" s="75"/>
      <c r="G167" s="75"/>
      <c r="H167" s="75"/>
      <c r="I167" s="5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47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74"/>
  <sheetViews>
    <sheetView workbookViewId="0" topLeftCell="A1">
      <selection activeCell="A3" sqref="A3"/>
    </sheetView>
  </sheetViews>
  <sheetFormatPr defaultColWidth="9.140625" defaultRowHeight="12.75"/>
  <cols>
    <col min="1" max="2" width="3.140625" style="106" customWidth="1"/>
    <col min="3" max="3" width="12.00390625" style="106" customWidth="1"/>
    <col min="4" max="4" width="36.140625" style="107" customWidth="1"/>
    <col min="5" max="5" width="17.7109375" style="107" hidden="1" customWidth="1"/>
    <col min="6" max="6" width="27.28125" style="107" customWidth="1"/>
    <col min="7" max="247" width="9.140625" style="107" customWidth="1"/>
  </cols>
  <sheetData>
    <row r="1" spans="1:3" ht="15.75" customHeight="1">
      <c r="A1" s="108" t="s">
        <v>283</v>
      </c>
      <c r="B1" s="109"/>
      <c r="C1" s="109"/>
    </row>
    <row r="2" spans="1:247" s="104" customFormat="1" ht="36" customHeight="1">
      <c r="A2" s="91" t="s">
        <v>284</v>
      </c>
      <c r="B2" s="91"/>
      <c r="C2" s="91"/>
      <c r="D2" s="110"/>
      <c r="E2" s="110"/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</row>
    <row r="3" spans="1:247" s="105" customFormat="1" ht="18" customHeight="1">
      <c r="A3" s="9" t="s">
        <v>2</v>
      </c>
      <c r="B3" s="112"/>
      <c r="C3" s="112"/>
      <c r="D3" s="30"/>
      <c r="E3" s="45"/>
      <c r="F3" s="41" t="s">
        <v>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</row>
    <row r="4" spans="1:6" ht="24.75" customHeight="1">
      <c r="A4" s="113" t="s">
        <v>285</v>
      </c>
      <c r="B4" s="113"/>
      <c r="C4" s="113"/>
      <c r="D4" s="114" t="s">
        <v>116</v>
      </c>
      <c r="E4" s="114"/>
      <c r="F4" s="33" t="s">
        <v>60</v>
      </c>
    </row>
    <row r="5" spans="1:6" ht="18" customHeight="1">
      <c r="A5" s="115"/>
      <c r="B5" s="115"/>
      <c r="C5" s="115"/>
      <c r="D5" s="116" t="s">
        <v>286</v>
      </c>
      <c r="E5" s="117" t="s">
        <v>5</v>
      </c>
      <c r="F5" s="38">
        <f>F6+F18+F45+F54+F57+F61+F71+F73</f>
        <v>8942710.18</v>
      </c>
    </row>
    <row r="6" spans="1:6" ht="18" customHeight="1">
      <c r="A6" s="118">
        <v>301</v>
      </c>
      <c r="B6" s="119"/>
      <c r="C6" s="120"/>
      <c r="D6" s="116" t="s">
        <v>287</v>
      </c>
      <c r="E6" s="117" t="s">
        <v>5</v>
      </c>
      <c r="F6" s="38">
        <f>SUM(F7:F17)</f>
        <v>4237085.54</v>
      </c>
    </row>
    <row r="7" spans="1:6" ht="18" customHeight="1">
      <c r="A7" s="121" t="s">
        <v>288</v>
      </c>
      <c r="B7" s="121"/>
      <c r="C7" s="121"/>
      <c r="D7" s="122" t="s">
        <v>289</v>
      </c>
      <c r="E7" s="123" t="s">
        <v>290</v>
      </c>
      <c r="F7" s="38">
        <v>1037232</v>
      </c>
    </row>
    <row r="8" spans="1:6" ht="18" customHeight="1">
      <c r="A8" s="121" t="s">
        <v>291</v>
      </c>
      <c r="B8" s="121"/>
      <c r="C8" s="121"/>
      <c r="D8" s="122" t="s">
        <v>292</v>
      </c>
      <c r="E8" s="123" t="s">
        <v>293</v>
      </c>
      <c r="F8" s="38">
        <v>1189552</v>
      </c>
    </row>
    <row r="9" spans="1:6" ht="18" customHeight="1">
      <c r="A9" s="121" t="s">
        <v>129</v>
      </c>
      <c r="B9" s="121"/>
      <c r="C9" s="121"/>
      <c r="D9" s="122" t="s">
        <v>294</v>
      </c>
      <c r="E9" s="123" t="s">
        <v>295</v>
      </c>
      <c r="F9" s="38">
        <v>482436</v>
      </c>
    </row>
    <row r="10" spans="1:6" ht="18" customHeight="1">
      <c r="A10" s="121" t="s">
        <v>296</v>
      </c>
      <c r="B10" s="121"/>
      <c r="C10" s="121"/>
      <c r="D10" s="122" t="s">
        <v>297</v>
      </c>
      <c r="E10" s="124"/>
      <c r="F10" s="38"/>
    </row>
    <row r="11" spans="1:6" ht="18" customHeight="1">
      <c r="A11" s="121" t="s">
        <v>298</v>
      </c>
      <c r="B11" s="121"/>
      <c r="C11" s="121"/>
      <c r="D11" s="122" t="s">
        <v>299</v>
      </c>
      <c r="E11" s="124"/>
      <c r="F11" s="38">
        <v>388413.6</v>
      </c>
    </row>
    <row r="12" spans="1:6" ht="18" customHeight="1">
      <c r="A12" s="121" t="s">
        <v>300</v>
      </c>
      <c r="B12" s="121"/>
      <c r="C12" s="121"/>
      <c r="D12" s="122" t="s">
        <v>301</v>
      </c>
      <c r="E12" s="124"/>
      <c r="F12" s="38"/>
    </row>
    <row r="13" spans="1:6" ht="18" customHeight="1">
      <c r="A13" s="121" t="s">
        <v>302</v>
      </c>
      <c r="B13" s="121"/>
      <c r="C13" s="121"/>
      <c r="D13" s="122" t="s">
        <v>303</v>
      </c>
      <c r="E13" s="124"/>
      <c r="F13" s="38">
        <v>155365.44</v>
      </c>
    </row>
    <row r="14" spans="1:6" ht="18" customHeight="1">
      <c r="A14" s="121" t="s">
        <v>136</v>
      </c>
      <c r="B14" s="121"/>
      <c r="C14" s="121"/>
      <c r="D14" s="122" t="s">
        <v>304</v>
      </c>
      <c r="E14" s="124"/>
      <c r="F14" s="38">
        <v>33113.66</v>
      </c>
    </row>
    <row r="15" spans="1:6" ht="18" customHeight="1">
      <c r="A15" s="121" t="s">
        <v>305</v>
      </c>
      <c r="B15" s="121"/>
      <c r="C15" s="121"/>
      <c r="D15" s="122" t="s">
        <v>306</v>
      </c>
      <c r="E15" s="124"/>
      <c r="F15" s="38">
        <v>27766.76</v>
      </c>
    </row>
    <row r="16" spans="1:6" ht="18" customHeight="1">
      <c r="A16" s="121" t="s">
        <v>307</v>
      </c>
      <c r="B16" s="121"/>
      <c r="C16" s="121"/>
      <c r="D16" s="122" t="s">
        <v>101</v>
      </c>
      <c r="E16" s="124"/>
      <c r="F16" s="38">
        <v>282406.08</v>
      </c>
    </row>
    <row r="17" spans="1:6" ht="18" customHeight="1">
      <c r="A17" s="121" t="s">
        <v>132</v>
      </c>
      <c r="B17" s="121"/>
      <c r="C17" s="121"/>
      <c r="D17" s="122" t="s">
        <v>308</v>
      </c>
      <c r="E17" s="124"/>
      <c r="F17" s="38">
        <v>640800</v>
      </c>
    </row>
    <row r="18" spans="1:6" ht="18" customHeight="1">
      <c r="A18" s="118" t="s">
        <v>309</v>
      </c>
      <c r="B18" s="119"/>
      <c r="C18" s="120"/>
      <c r="D18" s="116" t="s">
        <v>310</v>
      </c>
      <c r="E18" s="117" t="s">
        <v>5</v>
      </c>
      <c r="F18" s="38">
        <f>SUM(F19:F44)</f>
        <v>1468872.64</v>
      </c>
    </row>
    <row r="19" spans="1:6" ht="18" customHeight="1">
      <c r="A19" s="121" t="s">
        <v>288</v>
      </c>
      <c r="B19" s="121"/>
      <c r="C19" s="121"/>
      <c r="D19" s="122" t="s">
        <v>311</v>
      </c>
      <c r="E19" s="124" t="s">
        <v>5</v>
      </c>
      <c r="F19" s="38">
        <v>1235000</v>
      </c>
    </row>
    <row r="20" spans="1:6" ht="18" customHeight="1">
      <c r="A20" s="121" t="s">
        <v>291</v>
      </c>
      <c r="B20" s="121"/>
      <c r="C20" s="121"/>
      <c r="D20" s="122" t="s">
        <v>312</v>
      </c>
      <c r="E20" s="124" t="s">
        <v>5</v>
      </c>
      <c r="F20" s="38"/>
    </row>
    <row r="21" spans="1:6" ht="18" customHeight="1">
      <c r="A21" s="121" t="s">
        <v>313</v>
      </c>
      <c r="B21" s="121"/>
      <c r="C21" s="121"/>
      <c r="D21" s="122" t="s">
        <v>314</v>
      </c>
      <c r="E21" s="124" t="s">
        <v>5</v>
      </c>
      <c r="F21" s="38">
        <v>10000</v>
      </c>
    </row>
    <row r="22" spans="1:6" ht="18" customHeight="1">
      <c r="A22" s="121" t="s">
        <v>315</v>
      </c>
      <c r="B22" s="121"/>
      <c r="C22" s="121"/>
      <c r="D22" s="122" t="s">
        <v>316</v>
      </c>
      <c r="E22" s="124" t="s">
        <v>5</v>
      </c>
      <c r="F22" s="38">
        <v>1000</v>
      </c>
    </row>
    <row r="23" spans="1:6" ht="18" customHeight="1">
      <c r="A23" s="121" t="s">
        <v>317</v>
      </c>
      <c r="B23" s="121"/>
      <c r="C23" s="121"/>
      <c r="D23" s="122" t="s">
        <v>318</v>
      </c>
      <c r="E23" s="124" t="s">
        <v>5</v>
      </c>
      <c r="F23" s="38">
        <v>20000</v>
      </c>
    </row>
    <row r="24" spans="1:6" ht="18" customHeight="1">
      <c r="A24" s="121" t="s">
        <v>319</v>
      </c>
      <c r="B24" s="121"/>
      <c r="C24" s="121"/>
      <c r="D24" s="122" t="s">
        <v>320</v>
      </c>
      <c r="E24" s="124" t="s">
        <v>5</v>
      </c>
      <c r="F24" s="38">
        <v>40000</v>
      </c>
    </row>
    <row r="25" spans="1:6" ht="18" customHeight="1">
      <c r="A25" s="121" t="s">
        <v>321</v>
      </c>
      <c r="B25" s="121"/>
      <c r="C25" s="121"/>
      <c r="D25" s="122" t="s">
        <v>322</v>
      </c>
      <c r="E25" s="124" t="s">
        <v>5</v>
      </c>
      <c r="F25" s="38">
        <v>12500</v>
      </c>
    </row>
    <row r="26" spans="1:6" ht="18" customHeight="1">
      <c r="A26" s="121" t="s">
        <v>323</v>
      </c>
      <c r="B26" s="121"/>
      <c r="C26" s="121"/>
      <c r="D26" s="122" t="s">
        <v>324</v>
      </c>
      <c r="E26" s="124" t="s">
        <v>5</v>
      </c>
      <c r="F26" s="38"/>
    </row>
    <row r="27" spans="1:6" ht="18" customHeight="1">
      <c r="A27" s="121" t="s">
        <v>325</v>
      </c>
      <c r="B27" s="121"/>
      <c r="C27" s="121"/>
      <c r="D27" s="122" t="s">
        <v>326</v>
      </c>
      <c r="E27" s="124" t="s">
        <v>5</v>
      </c>
      <c r="F27" s="38"/>
    </row>
    <row r="28" spans="1:6" ht="18" customHeight="1">
      <c r="A28" s="121" t="s">
        <v>327</v>
      </c>
      <c r="B28" s="121"/>
      <c r="C28" s="121"/>
      <c r="D28" s="122" t="s">
        <v>328</v>
      </c>
      <c r="E28" s="124" t="s">
        <v>5</v>
      </c>
      <c r="F28" s="38">
        <v>4500</v>
      </c>
    </row>
    <row r="29" spans="1:6" ht="18" customHeight="1">
      <c r="A29" s="121" t="s">
        <v>329</v>
      </c>
      <c r="B29" s="121"/>
      <c r="C29" s="121"/>
      <c r="D29" s="122" t="s">
        <v>330</v>
      </c>
      <c r="E29" s="124" t="s">
        <v>5</v>
      </c>
      <c r="F29" s="38"/>
    </row>
    <row r="30" spans="1:6" ht="18" customHeight="1">
      <c r="A30" s="121" t="s">
        <v>331</v>
      </c>
      <c r="B30" s="121"/>
      <c r="C30" s="121"/>
      <c r="D30" s="122" t="s">
        <v>332</v>
      </c>
      <c r="E30" s="124" t="s">
        <v>5</v>
      </c>
      <c r="F30" s="38">
        <v>2000</v>
      </c>
    </row>
    <row r="31" spans="1:6" ht="18" customHeight="1">
      <c r="A31" s="121" t="s">
        <v>333</v>
      </c>
      <c r="B31" s="121"/>
      <c r="C31" s="121"/>
      <c r="D31" s="122" t="s">
        <v>334</v>
      </c>
      <c r="E31" s="124" t="s">
        <v>5</v>
      </c>
      <c r="F31" s="38"/>
    </row>
    <row r="32" spans="1:6" ht="18" customHeight="1">
      <c r="A32" s="121" t="s">
        <v>335</v>
      </c>
      <c r="B32" s="121"/>
      <c r="C32" s="121"/>
      <c r="D32" s="122" t="s">
        <v>336</v>
      </c>
      <c r="E32" s="124" t="s">
        <v>5</v>
      </c>
      <c r="F32" s="38"/>
    </row>
    <row r="33" spans="1:6" ht="18" customHeight="1">
      <c r="A33" s="121" t="s">
        <v>337</v>
      </c>
      <c r="B33" s="121"/>
      <c r="C33" s="121"/>
      <c r="D33" s="122" t="s">
        <v>338</v>
      </c>
      <c r="E33" s="124" t="s">
        <v>5</v>
      </c>
      <c r="F33" s="38"/>
    </row>
    <row r="34" spans="1:6" ht="18" customHeight="1">
      <c r="A34" s="121" t="s">
        <v>339</v>
      </c>
      <c r="B34" s="121"/>
      <c r="C34" s="121"/>
      <c r="D34" s="122" t="s">
        <v>340</v>
      </c>
      <c r="E34" s="124" t="s">
        <v>5</v>
      </c>
      <c r="F34" s="38">
        <v>15000</v>
      </c>
    </row>
    <row r="35" spans="1:6" ht="18" customHeight="1">
      <c r="A35" s="121" t="s">
        <v>341</v>
      </c>
      <c r="B35" s="121"/>
      <c r="C35" s="121"/>
      <c r="D35" s="122" t="s">
        <v>342</v>
      </c>
      <c r="E35" s="124" t="s">
        <v>5</v>
      </c>
      <c r="F35" s="38"/>
    </row>
    <row r="36" spans="1:6" ht="18" customHeight="1">
      <c r="A36" s="121" t="s">
        <v>343</v>
      </c>
      <c r="B36" s="121"/>
      <c r="C36" s="121"/>
      <c r="D36" s="122" t="s">
        <v>344</v>
      </c>
      <c r="E36" s="124" t="s">
        <v>5</v>
      </c>
      <c r="F36" s="38"/>
    </row>
    <row r="37" spans="1:6" ht="18" customHeight="1">
      <c r="A37" s="121" t="s">
        <v>345</v>
      </c>
      <c r="B37" s="121"/>
      <c r="C37" s="121"/>
      <c r="D37" s="122" t="s">
        <v>346</v>
      </c>
      <c r="E37" s="124" t="s">
        <v>5</v>
      </c>
      <c r="F37" s="38"/>
    </row>
    <row r="38" spans="1:6" ht="18" customHeight="1">
      <c r="A38" s="121" t="s">
        <v>347</v>
      </c>
      <c r="B38" s="121"/>
      <c r="C38" s="121"/>
      <c r="D38" s="122" t="s">
        <v>348</v>
      </c>
      <c r="E38" s="124" t="s">
        <v>5</v>
      </c>
      <c r="F38" s="38">
        <v>2000</v>
      </c>
    </row>
    <row r="39" spans="1:6" ht="18" customHeight="1">
      <c r="A39" s="121" t="s">
        <v>349</v>
      </c>
      <c r="B39" s="121"/>
      <c r="C39" s="121"/>
      <c r="D39" s="122" t="s">
        <v>350</v>
      </c>
      <c r="E39" s="124" t="s">
        <v>5</v>
      </c>
      <c r="F39" s="38"/>
    </row>
    <row r="40" spans="1:6" ht="18" customHeight="1">
      <c r="A40" s="121" t="s">
        <v>351</v>
      </c>
      <c r="B40" s="121"/>
      <c r="C40" s="121"/>
      <c r="D40" s="122" t="s">
        <v>352</v>
      </c>
      <c r="E40" s="124" t="s">
        <v>5</v>
      </c>
      <c r="F40" s="38">
        <v>37112.64</v>
      </c>
    </row>
    <row r="41" spans="1:6" ht="18" customHeight="1">
      <c r="A41" s="121" t="s">
        <v>353</v>
      </c>
      <c r="B41" s="121"/>
      <c r="C41" s="121"/>
      <c r="D41" s="122" t="s">
        <v>354</v>
      </c>
      <c r="E41" s="124" t="s">
        <v>5</v>
      </c>
      <c r="F41" s="38"/>
    </row>
    <row r="42" spans="1:6" ht="18" customHeight="1">
      <c r="A42" s="121" t="s">
        <v>355</v>
      </c>
      <c r="B42" s="121"/>
      <c r="C42" s="121"/>
      <c r="D42" s="122" t="s">
        <v>356</v>
      </c>
      <c r="E42" s="124" t="s">
        <v>5</v>
      </c>
      <c r="F42" s="38">
        <v>40000</v>
      </c>
    </row>
    <row r="43" spans="1:6" ht="18" customHeight="1">
      <c r="A43" s="121" t="s">
        <v>357</v>
      </c>
      <c r="B43" s="121"/>
      <c r="C43" s="121"/>
      <c r="D43" s="122" t="s">
        <v>358</v>
      </c>
      <c r="E43" s="124" t="s">
        <v>5</v>
      </c>
      <c r="F43" s="38">
        <v>14760</v>
      </c>
    </row>
    <row r="44" spans="1:6" ht="18" customHeight="1">
      <c r="A44" s="121" t="s">
        <v>359</v>
      </c>
      <c r="B44" s="121"/>
      <c r="C44" s="121"/>
      <c r="D44" s="122" t="s">
        <v>360</v>
      </c>
      <c r="E44" s="124" t="s">
        <v>5</v>
      </c>
      <c r="F44" s="38">
        <v>35000</v>
      </c>
    </row>
    <row r="45" spans="1:6" ht="18" customHeight="1">
      <c r="A45" s="118" t="s">
        <v>361</v>
      </c>
      <c r="B45" s="119"/>
      <c r="C45" s="120"/>
      <c r="D45" s="116" t="s">
        <v>362</v>
      </c>
      <c r="E45" s="117" t="s">
        <v>5</v>
      </c>
      <c r="F45" s="38">
        <f>SUM(F46:F53)</f>
        <v>3236752</v>
      </c>
    </row>
    <row r="46" spans="1:6" ht="18" customHeight="1">
      <c r="A46" s="121" t="s">
        <v>288</v>
      </c>
      <c r="B46" s="121"/>
      <c r="C46" s="121"/>
      <c r="D46" s="122" t="s">
        <v>363</v>
      </c>
      <c r="E46" s="124" t="s">
        <v>5</v>
      </c>
      <c r="F46" s="38"/>
    </row>
    <row r="47" spans="1:6" ht="18" customHeight="1">
      <c r="A47" s="121" t="s">
        <v>291</v>
      </c>
      <c r="B47" s="121"/>
      <c r="C47" s="121"/>
      <c r="D47" s="122" t="s">
        <v>364</v>
      </c>
      <c r="E47" s="124" t="s">
        <v>5</v>
      </c>
      <c r="F47" s="38"/>
    </row>
    <row r="48" spans="1:6" ht="18" customHeight="1">
      <c r="A48" s="121" t="s">
        <v>317</v>
      </c>
      <c r="B48" s="121"/>
      <c r="C48" s="121"/>
      <c r="D48" s="122" t="s">
        <v>365</v>
      </c>
      <c r="E48" s="124" t="s">
        <v>5</v>
      </c>
      <c r="F48" s="38">
        <v>65952</v>
      </c>
    </row>
    <row r="49" spans="1:6" ht="18" customHeight="1">
      <c r="A49" s="121" t="s">
        <v>319</v>
      </c>
      <c r="B49" s="121"/>
      <c r="C49" s="121"/>
      <c r="D49" s="122" t="s">
        <v>366</v>
      </c>
      <c r="E49" s="124" t="s">
        <v>5</v>
      </c>
      <c r="F49" s="38"/>
    </row>
    <row r="50" spans="1:6" ht="18" customHeight="1">
      <c r="A50" s="121" t="s">
        <v>323</v>
      </c>
      <c r="B50" s="121"/>
      <c r="C50" s="121"/>
      <c r="D50" s="122" t="s">
        <v>367</v>
      </c>
      <c r="E50" s="124" t="s">
        <v>5</v>
      </c>
      <c r="F50" s="38"/>
    </row>
    <row r="51" spans="1:6" ht="18" customHeight="1">
      <c r="A51" s="121" t="s">
        <v>325</v>
      </c>
      <c r="B51" s="121"/>
      <c r="C51" s="121"/>
      <c r="D51" s="122" t="s">
        <v>368</v>
      </c>
      <c r="E51" s="124" t="s">
        <v>5</v>
      </c>
      <c r="F51" s="38">
        <v>2580</v>
      </c>
    </row>
    <row r="52" spans="1:6" ht="18" customHeight="1">
      <c r="A52" s="121" t="s">
        <v>369</v>
      </c>
      <c r="B52" s="121"/>
      <c r="C52" s="121"/>
      <c r="D52" s="122" t="s">
        <v>370</v>
      </c>
      <c r="E52" s="124" t="s">
        <v>5</v>
      </c>
      <c r="F52" s="38"/>
    </row>
    <row r="53" spans="1:6" ht="18" customHeight="1">
      <c r="A53" s="121" t="s">
        <v>359</v>
      </c>
      <c r="B53" s="121"/>
      <c r="C53" s="121"/>
      <c r="D53" s="122" t="s">
        <v>371</v>
      </c>
      <c r="E53" s="124" t="s">
        <v>5</v>
      </c>
      <c r="F53" s="38">
        <v>3168220</v>
      </c>
    </row>
    <row r="54" spans="1:6" ht="18" customHeight="1">
      <c r="A54" s="125">
        <v>307</v>
      </c>
      <c r="B54" s="126"/>
      <c r="C54" s="127"/>
      <c r="D54" s="116" t="s">
        <v>372</v>
      </c>
      <c r="E54" s="124"/>
      <c r="F54" s="38"/>
    </row>
    <row r="55" spans="1:6" ht="18" customHeight="1">
      <c r="A55" s="128" t="s">
        <v>130</v>
      </c>
      <c r="B55" s="129"/>
      <c r="C55" s="130"/>
      <c r="D55" s="122" t="s">
        <v>373</v>
      </c>
      <c r="E55" s="124"/>
      <c r="F55" s="38"/>
    </row>
    <row r="56" spans="1:6" ht="18" customHeight="1">
      <c r="A56" s="128" t="s">
        <v>138</v>
      </c>
      <c r="B56" s="129"/>
      <c r="C56" s="130"/>
      <c r="D56" s="122" t="s">
        <v>374</v>
      </c>
      <c r="E56" s="124"/>
      <c r="F56" s="38"/>
    </row>
    <row r="57" spans="1:6" ht="18" customHeight="1">
      <c r="A57" s="118" t="s">
        <v>375</v>
      </c>
      <c r="B57" s="119"/>
      <c r="C57" s="120"/>
      <c r="D57" s="116" t="s">
        <v>376</v>
      </c>
      <c r="E57" s="117" t="s">
        <v>5</v>
      </c>
      <c r="F57" s="38"/>
    </row>
    <row r="58" spans="1:6" ht="18" customHeight="1">
      <c r="A58" s="121" t="s">
        <v>288</v>
      </c>
      <c r="B58" s="121"/>
      <c r="C58" s="121"/>
      <c r="D58" s="122" t="s">
        <v>377</v>
      </c>
      <c r="E58" s="124" t="s">
        <v>5</v>
      </c>
      <c r="F58" s="38"/>
    </row>
    <row r="59" spans="1:6" ht="18" customHeight="1">
      <c r="A59" s="121" t="s">
        <v>317</v>
      </c>
      <c r="B59" s="121"/>
      <c r="C59" s="121"/>
      <c r="D59" s="122" t="s">
        <v>378</v>
      </c>
      <c r="E59" s="124" t="s">
        <v>5</v>
      </c>
      <c r="F59" s="38"/>
    </row>
    <row r="60" spans="1:6" ht="18" customHeight="1">
      <c r="A60" s="121" t="s">
        <v>359</v>
      </c>
      <c r="B60" s="121"/>
      <c r="C60" s="121"/>
      <c r="D60" s="122" t="s">
        <v>379</v>
      </c>
      <c r="E60" s="124" t="s">
        <v>5</v>
      </c>
      <c r="F60" s="38"/>
    </row>
    <row r="61" spans="1:6" ht="18" customHeight="1">
      <c r="A61" s="118" t="s">
        <v>380</v>
      </c>
      <c r="B61" s="119"/>
      <c r="C61" s="120"/>
      <c r="D61" s="116" t="s">
        <v>381</v>
      </c>
      <c r="E61" s="117" t="s">
        <v>5</v>
      </c>
      <c r="F61" s="38"/>
    </row>
    <row r="62" spans="1:6" ht="18" customHeight="1">
      <c r="A62" s="121" t="s">
        <v>291</v>
      </c>
      <c r="B62" s="121"/>
      <c r="C62" s="121"/>
      <c r="D62" s="122" t="s">
        <v>382</v>
      </c>
      <c r="E62" s="124" t="s">
        <v>5</v>
      </c>
      <c r="F62" s="38"/>
    </row>
    <row r="63" spans="1:6" ht="18" customHeight="1">
      <c r="A63" s="121" t="s">
        <v>313</v>
      </c>
      <c r="B63" s="121"/>
      <c r="C63" s="121"/>
      <c r="D63" s="122" t="s">
        <v>383</v>
      </c>
      <c r="E63" s="124" t="s">
        <v>5</v>
      </c>
      <c r="F63" s="38"/>
    </row>
    <row r="64" spans="1:6" ht="18" customHeight="1">
      <c r="A64" s="121" t="s">
        <v>317</v>
      </c>
      <c r="B64" s="121"/>
      <c r="C64" s="121"/>
      <c r="D64" s="122" t="s">
        <v>378</v>
      </c>
      <c r="E64" s="124" t="s">
        <v>5</v>
      </c>
      <c r="F64" s="38"/>
    </row>
    <row r="65" spans="1:6" ht="18" customHeight="1">
      <c r="A65" s="121" t="s">
        <v>319</v>
      </c>
      <c r="B65" s="121"/>
      <c r="C65" s="121"/>
      <c r="D65" s="122" t="s">
        <v>384</v>
      </c>
      <c r="E65" s="124" t="s">
        <v>5</v>
      </c>
      <c r="F65" s="38"/>
    </row>
    <row r="66" spans="1:6" ht="18" customHeight="1">
      <c r="A66" s="121" t="s">
        <v>331</v>
      </c>
      <c r="B66" s="121"/>
      <c r="C66" s="121"/>
      <c r="D66" s="122" t="s">
        <v>385</v>
      </c>
      <c r="E66" s="124" t="s">
        <v>5</v>
      </c>
      <c r="F66" s="38"/>
    </row>
    <row r="67" spans="1:6" ht="18" customHeight="1">
      <c r="A67" s="121" t="s">
        <v>386</v>
      </c>
      <c r="B67" s="121"/>
      <c r="C67" s="121"/>
      <c r="D67" s="122" t="s">
        <v>387</v>
      </c>
      <c r="E67" s="124" t="s">
        <v>5</v>
      </c>
      <c r="F67" s="38"/>
    </row>
    <row r="68" spans="1:6" ht="18" customHeight="1">
      <c r="A68" s="121" t="s">
        <v>359</v>
      </c>
      <c r="B68" s="121"/>
      <c r="C68" s="121"/>
      <c r="D68" s="122" t="s">
        <v>388</v>
      </c>
      <c r="E68" s="124" t="s">
        <v>5</v>
      </c>
      <c r="F68" s="38"/>
    </row>
    <row r="69" spans="1:6" ht="18" customHeight="1">
      <c r="A69" s="118" t="s">
        <v>389</v>
      </c>
      <c r="B69" s="119"/>
      <c r="C69" s="120"/>
      <c r="D69" s="116" t="s">
        <v>390</v>
      </c>
      <c r="E69" s="117" t="s">
        <v>5</v>
      </c>
      <c r="F69" s="38"/>
    </row>
    <row r="70" spans="1:6" ht="18" customHeight="1">
      <c r="A70" s="121" t="s">
        <v>359</v>
      </c>
      <c r="B70" s="121"/>
      <c r="C70" s="121"/>
      <c r="D70" s="122" t="s">
        <v>391</v>
      </c>
      <c r="E70" s="124" t="s">
        <v>5</v>
      </c>
      <c r="F70" s="38"/>
    </row>
    <row r="71" spans="1:6" ht="18" customHeight="1">
      <c r="A71" s="118" t="s">
        <v>392</v>
      </c>
      <c r="B71" s="119"/>
      <c r="C71" s="120"/>
      <c r="D71" s="116" t="s">
        <v>393</v>
      </c>
      <c r="E71" s="117" t="s">
        <v>5</v>
      </c>
      <c r="F71" s="38"/>
    </row>
    <row r="72" spans="1:6" ht="18" customHeight="1">
      <c r="A72" s="121" t="s">
        <v>138</v>
      </c>
      <c r="B72" s="121"/>
      <c r="C72" s="121"/>
      <c r="D72" s="122" t="s">
        <v>394</v>
      </c>
      <c r="E72" s="124" t="s">
        <v>5</v>
      </c>
      <c r="F72" s="38"/>
    </row>
    <row r="73" spans="1:6" ht="18" customHeight="1">
      <c r="A73" s="118" t="s">
        <v>395</v>
      </c>
      <c r="B73" s="119"/>
      <c r="C73" s="120"/>
      <c r="D73" s="116" t="s">
        <v>396</v>
      </c>
      <c r="E73" s="117" t="s">
        <v>5</v>
      </c>
      <c r="F73" s="38"/>
    </row>
    <row r="74" spans="1:6" ht="18" customHeight="1">
      <c r="A74" s="121" t="s">
        <v>359</v>
      </c>
      <c r="B74" s="121"/>
      <c r="C74" s="121"/>
      <c r="D74" s="122" t="s">
        <v>397</v>
      </c>
      <c r="E74" s="124" t="s">
        <v>5</v>
      </c>
      <c r="F74" s="38"/>
    </row>
  </sheetData>
  <sheetProtection/>
  <mergeCells count="133">
    <mergeCell ref="A1:C1"/>
    <mergeCell ref="A2:F2"/>
    <mergeCell ref="A4:C4"/>
    <mergeCell ref="D4:E4"/>
    <mergeCell ref="A5:C5"/>
    <mergeCell ref="D5:E5"/>
    <mergeCell ref="A6:C6"/>
    <mergeCell ref="D6:E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A55:C55"/>
    <mergeCell ref="A56:C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</mergeCells>
  <printOptions horizontalCentered="1"/>
  <pageMargins left="0.39" right="0.39" top="0.83" bottom="0.59" header="0.43" footer="0.2"/>
  <pageSetup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workbookViewId="0" topLeftCell="A1">
      <selection activeCell="A3" sqref="A3"/>
    </sheetView>
  </sheetViews>
  <sheetFormatPr defaultColWidth="9.140625" defaultRowHeight="12.75" customHeight="1"/>
  <cols>
    <col min="1" max="1" width="21.421875" style="88" customWidth="1"/>
    <col min="2" max="2" width="32.28125" style="89" customWidth="1"/>
    <col min="3" max="3" width="31.421875" style="2" customWidth="1"/>
  </cols>
  <sheetData>
    <row r="1" spans="1:3" ht="15.75" customHeight="1">
      <c r="A1" s="90" t="s">
        <v>398</v>
      </c>
      <c r="B1" s="90"/>
      <c r="C1" s="90"/>
    </row>
    <row r="2" spans="1:3" s="2" customFormat="1" ht="36" customHeight="1">
      <c r="A2" s="91" t="s">
        <v>399</v>
      </c>
      <c r="B2" s="91"/>
      <c r="C2" s="91"/>
    </row>
    <row r="3" spans="1:3" s="2" customFormat="1" ht="18" customHeight="1">
      <c r="A3" s="9" t="s">
        <v>2</v>
      </c>
      <c r="B3" s="45"/>
      <c r="C3" s="41" t="s">
        <v>3</v>
      </c>
    </row>
    <row r="4" spans="1:3" s="2" customFormat="1" ht="19.5" customHeight="1">
      <c r="A4" s="92" t="s">
        <v>400</v>
      </c>
      <c r="B4" s="93" t="s">
        <v>401</v>
      </c>
      <c r="C4" s="94" t="s">
        <v>402</v>
      </c>
    </row>
    <row r="5" spans="1:3" s="2" customFormat="1" ht="21.75" customHeight="1">
      <c r="A5" s="95" t="s">
        <v>60</v>
      </c>
      <c r="B5" s="96" t="s">
        <v>5</v>
      </c>
      <c r="C5" s="97">
        <f>C6+C11+C22+C28+C32+C35+C38+C40+C46+C48+C51</f>
        <v>8942710.18</v>
      </c>
    </row>
    <row r="6" spans="1:3" s="2" customFormat="1" ht="21.75" customHeight="1">
      <c r="A6" s="95" t="s">
        <v>403</v>
      </c>
      <c r="B6" s="96" t="s">
        <v>404</v>
      </c>
      <c r="C6" s="97">
        <f>C7+C8+C9+C10</f>
        <v>4237085.54</v>
      </c>
    </row>
    <row r="7" spans="1:3" s="2" customFormat="1" ht="21.75" customHeight="1">
      <c r="A7" s="98" t="s">
        <v>130</v>
      </c>
      <c r="B7" s="93" t="s">
        <v>405</v>
      </c>
      <c r="C7" s="99">
        <v>2709220</v>
      </c>
    </row>
    <row r="8" spans="1:3" s="2" customFormat="1" ht="21.75" customHeight="1">
      <c r="A8" s="98" t="s">
        <v>138</v>
      </c>
      <c r="B8" s="93" t="s">
        <v>406</v>
      </c>
      <c r="C8" s="99">
        <v>604659.46</v>
      </c>
    </row>
    <row r="9" spans="1:3" s="2" customFormat="1" ht="21.75" customHeight="1">
      <c r="A9" s="98" t="s">
        <v>129</v>
      </c>
      <c r="B9" s="93" t="s">
        <v>407</v>
      </c>
      <c r="C9" s="99">
        <v>282406.08</v>
      </c>
    </row>
    <row r="10" spans="1:3" s="2" customFormat="1" ht="21.75" customHeight="1">
      <c r="A10" s="98" t="s">
        <v>132</v>
      </c>
      <c r="B10" s="93" t="s">
        <v>408</v>
      </c>
      <c r="C10" s="99">
        <v>640800</v>
      </c>
    </row>
    <row r="11" spans="1:3" s="2" customFormat="1" ht="21.75" customHeight="1">
      <c r="A11" s="95" t="s">
        <v>409</v>
      </c>
      <c r="B11" s="96" t="s">
        <v>410</v>
      </c>
      <c r="C11" s="97">
        <f>C12+C13+C14+C15+C16+C17+C18+C19+C20+C21</f>
        <v>1468872.64</v>
      </c>
    </row>
    <row r="12" spans="1:3" s="2" customFormat="1" ht="21.75" customHeight="1">
      <c r="A12" s="98" t="s">
        <v>130</v>
      </c>
      <c r="B12" s="93" t="s">
        <v>411</v>
      </c>
      <c r="C12" s="99">
        <v>1364872.64</v>
      </c>
    </row>
    <row r="13" spans="1:3" s="2" customFormat="1" ht="21.75" customHeight="1">
      <c r="A13" s="98" t="s">
        <v>138</v>
      </c>
      <c r="B13" s="93" t="s">
        <v>412</v>
      </c>
      <c r="C13" s="99"/>
    </row>
    <row r="14" spans="1:3" s="2" customFormat="1" ht="21.75" customHeight="1">
      <c r="A14" s="98" t="s">
        <v>129</v>
      </c>
      <c r="B14" s="93" t="s">
        <v>413</v>
      </c>
      <c r="C14" s="99"/>
    </row>
    <row r="15" spans="1:3" s="2" customFormat="1" ht="21.75" customHeight="1">
      <c r="A15" s="98" t="s">
        <v>414</v>
      </c>
      <c r="B15" s="93" t="s">
        <v>415</v>
      </c>
      <c r="C15" s="99"/>
    </row>
    <row r="16" spans="1:3" s="2" customFormat="1" ht="21.75" customHeight="1">
      <c r="A16" s="98" t="s">
        <v>134</v>
      </c>
      <c r="B16" s="93" t="s">
        <v>416</v>
      </c>
      <c r="C16" s="99">
        <v>12000</v>
      </c>
    </row>
    <row r="17" spans="1:3" s="2" customFormat="1" ht="21.75" customHeight="1">
      <c r="A17" s="98" t="s">
        <v>131</v>
      </c>
      <c r="B17" s="93" t="s">
        <v>417</v>
      </c>
      <c r="C17" s="99">
        <v>15000</v>
      </c>
    </row>
    <row r="18" spans="1:3" s="2" customFormat="1" ht="21.75" customHeight="1">
      <c r="A18" s="98" t="s">
        <v>296</v>
      </c>
      <c r="B18" s="93" t="s">
        <v>418</v>
      </c>
      <c r="C18" s="99"/>
    </row>
    <row r="19" spans="1:3" s="2" customFormat="1" ht="21.75" customHeight="1">
      <c r="A19" s="98" t="s">
        <v>298</v>
      </c>
      <c r="B19" s="93" t="s">
        <v>419</v>
      </c>
      <c r="C19" s="99">
        <v>40000</v>
      </c>
    </row>
    <row r="20" spans="1:3" s="2" customFormat="1" ht="21.75" customHeight="1">
      <c r="A20" s="98" t="s">
        <v>300</v>
      </c>
      <c r="B20" s="93" t="s">
        <v>420</v>
      </c>
      <c r="C20" s="99">
        <v>2000</v>
      </c>
    </row>
    <row r="21" spans="1:3" s="2" customFormat="1" ht="21.75" customHeight="1">
      <c r="A21" s="98" t="s">
        <v>132</v>
      </c>
      <c r="B21" s="93" t="s">
        <v>421</v>
      </c>
      <c r="C21" s="99">
        <v>35000</v>
      </c>
    </row>
    <row r="22" spans="1:3" s="2" customFormat="1" ht="21.75" customHeight="1">
      <c r="A22" s="100" t="s">
        <v>422</v>
      </c>
      <c r="B22" s="101" t="s">
        <v>423</v>
      </c>
      <c r="C22" s="99"/>
    </row>
    <row r="23" spans="1:3" s="2" customFormat="1" ht="21.75" customHeight="1">
      <c r="A23" s="102" t="s">
        <v>138</v>
      </c>
      <c r="B23" s="103" t="s">
        <v>378</v>
      </c>
      <c r="C23" s="99"/>
    </row>
    <row r="24" spans="1:3" s="2" customFormat="1" ht="21.75" customHeight="1">
      <c r="A24" s="102" t="s">
        <v>129</v>
      </c>
      <c r="B24" s="103" t="s">
        <v>424</v>
      </c>
      <c r="C24" s="99"/>
    </row>
    <row r="25" spans="1:3" s="2" customFormat="1" ht="21.75" customHeight="1">
      <c r="A25" s="102" t="s">
        <v>131</v>
      </c>
      <c r="B25" s="103" t="s">
        <v>425</v>
      </c>
      <c r="C25" s="99"/>
    </row>
    <row r="26" spans="1:3" s="2" customFormat="1" ht="21.75" customHeight="1">
      <c r="A26" s="102" t="s">
        <v>296</v>
      </c>
      <c r="B26" s="103" t="s">
        <v>384</v>
      </c>
      <c r="C26" s="99"/>
    </row>
    <row r="27" spans="1:3" s="2" customFormat="1" ht="21.75" customHeight="1">
      <c r="A27" s="102" t="s">
        <v>132</v>
      </c>
      <c r="B27" s="103" t="s">
        <v>388</v>
      </c>
      <c r="C27" s="99"/>
    </row>
    <row r="28" spans="1:3" s="2" customFormat="1" ht="21.75" customHeight="1">
      <c r="A28" s="100" t="s">
        <v>426</v>
      </c>
      <c r="B28" s="101" t="s">
        <v>427</v>
      </c>
      <c r="C28" s="99"/>
    </row>
    <row r="29" spans="1:3" s="2" customFormat="1" ht="21.75" customHeight="1">
      <c r="A29" s="102" t="s">
        <v>130</v>
      </c>
      <c r="B29" s="103" t="s">
        <v>428</v>
      </c>
      <c r="C29" s="99"/>
    </row>
    <row r="30" spans="1:3" s="2" customFormat="1" ht="21.75" customHeight="1">
      <c r="A30" s="102" t="s">
        <v>138</v>
      </c>
      <c r="B30" s="103" t="s">
        <v>429</v>
      </c>
      <c r="C30" s="99"/>
    </row>
    <row r="31" spans="1:3" s="2" customFormat="1" ht="21.75" customHeight="1">
      <c r="A31" s="102" t="s">
        <v>132</v>
      </c>
      <c r="B31" s="103" t="s">
        <v>430</v>
      </c>
      <c r="C31" s="99"/>
    </row>
    <row r="32" spans="1:3" s="2" customFormat="1" ht="21.75" customHeight="1">
      <c r="A32" s="95" t="s">
        <v>431</v>
      </c>
      <c r="B32" s="96" t="s">
        <v>432</v>
      </c>
      <c r="C32" s="97"/>
    </row>
    <row r="33" spans="1:3" s="2" customFormat="1" ht="21.75" customHeight="1">
      <c r="A33" s="98" t="s">
        <v>130</v>
      </c>
      <c r="B33" s="93" t="s">
        <v>433</v>
      </c>
      <c r="C33" s="99"/>
    </row>
    <row r="34" spans="1:3" s="2" customFormat="1" ht="21.75" customHeight="1">
      <c r="A34" s="98" t="s">
        <v>138</v>
      </c>
      <c r="B34" s="93" t="s">
        <v>434</v>
      </c>
      <c r="C34" s="99"/>
    </row>
    <row r="35" spans="1:3" s="2" customFormat="1" ht="21.75" customHeight="1">
      <c r="A35" s="100" t="s">
        <v>435</v>
      </c>
      <c r="B35" s="101" t="s">
        <v>436</v>
      </c>
      <c r="C35" s="99"/>
    </row>
    <row r="36" spans="1:3" s="2" customFormat="1" ht="21.75" customHeight="1">
      <c r="A36" s="102" t="s">
        <v>130</v>
      </c>
      <c r="B36" s="103" t="s">
        <v>437</v>
      </c>
      <c r="C36" s="99"/>
    </row>
    <row r="37" spans="1:3" s="2" customFormat="1" ht="21.75" customHeight="1">
      <c r="A37" s="102" t="s">
        <v>138</v>
      </c>
      <c r="B37" s="103" t="s">
        <v>438</v>
      </c>
      <c r="C37" s="99"/>
    </row>
    <row r="38" spans="1:3" s="2" customFormat="1" ht="21.75" customHeight="1">
      <c r="A38" s="100" t="s">
        <v>439</v>
      </c>
      <c r="B38" s="101" t="s">
        <v>440</v>
      </c>
      <c r="C38" s="99"/>
    </row>
    <row r="39" spans="1:3" s="2" customFormat="1" ht="21.75" customHeight="1">
      <c r="A39" s="102" t="s">
        <v>132</v>
      </c>
      <c r="B39" s="103" t="s">
        <v>391</v>
      </c>
      <c r="C39" s="99"/>
    </row>
    <row r="40" spans="1:3" s="2" customFormat="1" ht="21.75" customHeight="1">
      <c r="A40" s="95" t="s">
        <v>441</v>
      </c>
      <c r="B40" s="96" t="s">
        <v>442</v>
      </c>
      <c r="C40" s="97">
        <f>C41+C42+C43+C44+C45</f>
        <v>3236752</v>
      </c>
    </row>
    <row r="41" spans="1:3" s="2" customFormat="1" ht="21.75" customHeight="1">
      <c r="A41" s="98" t="s">
        <v>130</v>
      </c>
      <c r="B41" s="93" t="s">
        <v>443</v>
      </c>
      <c r="C41" s="99">
        <v>72312</v>
      </c>
    </row>
    <row r="42" spans="1:3" s="2" customFormat="1" ht="21.75" customHeight="1">
      <c r="A42" s="102" t="s">
        <v>138</v>
      </c>
      <c r="B42" s="103" t="s">
        <v>367</v>
      </c>
      <c r="C42" s="99"/>
    </row>
    <row r="43" spans="1:3" s="2" customFormat="1" ht="21.75" customHeight="1">
      <c r="A43" s="102" t="s">
        <v>129</v>
      </c>
      <c r="B43" s="103" t="s">
        <v>370</v>
      </c>
      <c r="C43" s="99"/>
    </row>
    <row r="44" spans="1:3" s="2" customFormat="1" ht="21.75" customHeight="1">
      <c r="A44" s="102" t="s">
        <v>134</v>
      </c>
      <c r="B44" s="103" t="s">
        <v>444</v>
      </c>
      <c r="C44" s="99"/>
    </row>
    <row r="45" spans="1:3" s="2" customFormat="1" ht="21.75" customHeight="1">
      <c r="A45" s="102" t="s">
        <v>132</v>
      </c>
      <c r="B45" s="103" t="s">
        <v>445</v>
      </c>
      <c r="C45" s="99">
        <v>3164440</v>
      </c>
    </row>
    <row r="46" spans="1:3" s="2" customFormat="1" ht="21.75" customHeight="1">
      <c r="A46" s="100" t="s">
        <v>446</v>
      </c>
      <c r="B46" s="101" t="s">
        <v>447</v>
      </c>
      <c r="C46" s="99"/>
    </row>
    <row r="47" spans="1:3" s="2" customFormat="1" ht="21.75" customHeight="1">
      <c r="A47" s="102" t="s">
        <v>138</v>
      </c>
      <c r="B47" s="103" t="s">
        <v>394</v>
      </c>
      <c r="C47" s="99"/>
    </row>
    <row r="48" spans="1:3" s="2" customFormat="1" ht="21.75" customHeight="1">
      <c r="A48" s="100" t="s">
        <v>448</v>
      </c>
      <c r="B48" s="101" t="s">
        <v>449</v>
      </c>
      <c r="C48" s="99"/>
    </row>
    <row r="49" spans="1:3" s="2" customFormat="1" ht="21.75" customHeight="1">
      <c r="A49" s="102" t="s">
        <v>130</v>
      </c>
      <c r="B49" s="103" t="s">
        <v>373</v>
      </c>
      <c r="C49" s="99"/>
    </row>
    <row r="50" spans="1:3" s="2" customFormat="1" ht="21.75" customHeight="1">
      <c r="A50" s="102" t="s">
        <v>138</v>
      </c>
      <c r="B50" s="103" t="s">
        <v>374</v>
      </c>
      <c r="C50" s="99"/>
    </row>
    <row r="51" spans="1:3" s="2" customFormat="1" ht="21.75" customHeight="1">
      <c r="A51" s="100" t="s">
        <v>450</v>
      </c>
      <c r="B51" s="101" t="s">
        <v>451</v>
      </c>
      <c r="C51" s="99"/>
    </row>
    <row r="52" spans="1:3" s="2" customFormat="1" ht="21.75" customHeight="1">
      <c r="A52" s="102" t="s">
        <v>132</v>
      </c>
      <c r="B52" s="103" t="s">
        <v>397</v>
      </c>
      <c r="C52" s="99"/>
    </row>
  </sheetData>
  <sheetProtection/>
  <mergeCells count="1"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2018-01-05T08:55:26Z</cp:lastPrinted>
  <dcterms:created xsi:type="dcterms:W3CDTF">2017-06-07T07:58:16Z</dcterms:created>
  <dcterms:modified xsi:type="dcterms:W3CDTF">2019-03-06T02:28:46Z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